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irfo.sharepoint.com/sites/Sosialtansvar/Shared Documents/General/Etterprøvingsverktøy og Prioriteringsverktøy/ferdige_prioritering og etterprøvingsverktøy/"/>
    </mc:Choice>
  </mc:AlternateContent>
  <xr:revisionPtr revIDLastSave="418" documentId="8_{02910FFF-1821-4C8F-AE16-310B8D17D22D}" xr6:coauthVersionLast="47" xr6:coauthVersionMax="47" xr10:uidLastSave="{0D0C77B4-D3F7-4B73-A113-7C6ACA962B88}"/>
  <bookViews>
    <workbookView xWindow="-110" yWindow="-110" windowWidth="19420" windowHeight="10420" xr2:uid="{0284D8ED-662E-44D4-8D8A-49839D2D1416}"/>
  </bookViews>
  <sheets>
    <sheet name="Instruksjon" sheetId="1" r:id="rId1"/>
    <sheet name="Avtaleprioritering" sheetId="4" r:id="rId2"/>
    <sheet name="Data" sheetId="2" state="hidden" r:id="rId3"/>
  </sheets>
  <definedNames>
    <definedName name="_xlnm._FilterDatabase" localSheetId="1" hidden="1">Avtaleprioritering!$A$1:$Q$32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4" l="1"/>
  <c r="G33" i="4"/>
  <c r="I33" i="4"/>
  <c r="N33" i="4" s="1"/>
  <c r="K33" i="4"/>
  <c r="O33" i="4" s="1"/>
  <c r="M33" i="4"/>
  <c r="E34" i="4"/>
  <c r="G34" i="4"/>
  <c r="N34" i="4" s="1"/>
  <c r="I34" i="4"/>
  <c r="K34" i="4"/>
  <c r="M34" i="4"/>
  <c r="E35" i="4"/>
  <c r="N35" i="4" s="1"/>
  <c r="G35" i="4"/>
  <c r="I35" i="4"/>
  <c r="K35" i="4"/>
  <c r="M35" i="4"/>
  <c r="O35" i="4"/>
  <c r="E36" i="4"/>
  <c r="N36" i="4" s="1"/>
  <c r="G36" i="4"/>
  <c r="I36" i="4"/>
  <c r="K36" i="4"/>
  <c r="M36" i="4"/>
  <c r="E37" i="4"/>
  <c r="G37" i="4"/>
  <c r="I37" i="4"/>
  <c r="K37" i="4"/>
  <c r="M37" i="4"/>
  <c r="N37" i="4"/>
  <c r="O37" i="4"/>
  <c r="E38" i="4"/>
  <c r="N38" i="4" s="1"/>
  <c r="G38" i="4"/>
  <c r="I38" i="4"/>
  <c r="K38" i="4"/>
  <c r="M38" i="4"/>
  <c r="E39" i="4"/>
  <c r="O39" i="4" s="1"/>
  <c r="G39" i="4"/>
  <c r="I39" i="4"/>
  <c r="K39" i="4"/>
  <c r="M39" i="4"/>
  <c r="N39" i="4"/>
  <c r="E40" i="4"/>
  <c r="O40" i="4" s="1"/>
  <c r="G40" i="4"/>
  <c r="I40" i="4"/>
  <c r="N40" i="4" s="1"/>
  <c r="K40" i="4"/>
  <c r="M40" i="4"/>
  <c r="E41" i="4"/>
  <c r="O41" i="4" s="1"/>
  <c r="G41" i="4"/>
  <c r="I41" i="4"/>
  <c r="K41" i="4"/>
  <c r="M41" i="4"/>
  <c r="E42" i="4"/>
  <c r="G42" i="4"/>
  <c r="I42" i="4"/>
  <c r="K42" i="4"/>
  <c r="M42" i="4"/>
  <c r="N42" i="4"/>
  <c r="O42" i="4"/>
  <c r="E43" i="4"/>
  <c r="N43" i="4" s="1"/>
  <c r="G43" i="4"/>
  <c r="I43" i="4"/>
  <c r="K43" i="4"/>
  <c r="M43" i="4"/>
  <c r="E44" i="4"/>
  <c r="G44" i="4"/>
  <c r="I44" i="4"/>
  <c r="K44" i="4"/>
  <c r="M44" i="4"/>
  <c r="N44" i="4"/>
  <c r="O44" i="4"/>
  <c r="E45" i="4"/>
  <c r="G45" i="4"/>
  <c r="I45" i="4"/>
  <c r="N45" i="4" s="1"/>
  <c r="K45" i="4"/>
  <c r="M45" i="4"/>
  <c r="O45" i="4"/>
  <c r="E46" i="4"/>
  <c r="N46" i="4" s="1"/>
  <c r="G46" i="4"/>
  <c r="I46" i="4"/>
  <c r="K46" i="4"/>
  <c r="M46" i="4"/>
  <c r="E47" i="4"/>
  <c r="G47" i="4"/>
  <c r="I47" i="4"/>
  <c r="K47" i="4"/>
  <c r="M47" i="4"/>
  <c r="N47" i="4" s="1"/>
  <c r="O47" i="4"/>
  <c r="E48" i="4"/>
  <c r="N48" i="4" s="1"/>
  <c r="G48" i="4"/>
  <c r="I48" i="4"/>
  <c r="K48" i="4"/>
  <c r="M48" i="4"/>
  <c r="E49" i="4"/>
  <c r="G49" i="4"/>
  <c r="I49" i="4"/>
  <c r="K49" i="4"/>
  <c r="M49" i="4"/>
  <c r="N49" i="4"/>
  <c r="O49" i="4"/>
  <c r="E50" i="4"/>
  <c r="N50" i="4" s="1"/>
  <c r="G50" i="4"/>
  <c r="I50" i="4"/>
  <c r="K50" i="4"/>
  <c r="M50" i="4"/>
  <c r="E51" i="4"/>
  <c r="O51" i="4" s="1"/>
  <c r="G51" i="4"/>
  <c r="I51" i="4"/>
  <c r="K51" i="4"/>
  <c r="M51" i="4"/>
  <c r="N51" i="4"/>
  <c r="E18" i="4"/>
  <c r="G18" i="4"/>
  <c r="I18" i="4"/>
  <c r="K18" i="4"/>
  <c r="M18" i="4"/>
  <c r="N18" i="4"/>
  <c r="O18" i="4"/>
  <c r="E19" i="4"/>
  <c r="G19" i="4"/>
  <c r="I19" i="4"/>
  <c r="K19" i="4"/>
  <c r="M19" i="4"/>
  <c r="E20" i="4"/>
  <c r="G20" i="4"/>
  <c r="I20" i="4"/>
  <c r="K20" i="4"/>
  <c r="M20" i="4"/>
  <c r="N20" i="4"/>
  <c r="O20" i="4"/>
  <c r="E21" i="4"/>
  <c r="G21" i="4"/>
  <c r="I21" i="4"/>
  <c r="K21" i="4"/>
  <c r="M21" i="4"/>
  <c r="E22" i="4"/>
  <c r="G22" i="4"/>
  <c r="I22" i="4"/>
  <c r="K22" i="4"/>
  <c r="M22" i="4"/>
  <c r="N22" i="4"/>
  <c r="O22" i="4"/>
  <c r="E23" i="4"/>
  <c r="G23" i="4"/>
  <c r="I23" i="4"/>
  <c r="K23" i="4"/>
  <c r="M23" i="4"/>
  <c r="E24" i="4"/>
  <c r="G24" i="4"/>
  <c r="I24" i="4"/>
  <c r="K24" i="4"/>
  <c r="M24" i="4"/>
  <c r="N24" i="4"/>
  <c r="E25" i="4"/>
  <c r="G25" i="4"/>
  <c r="I25" i="4"/>
  <c r="K25" i="4"/>
  <c r="M25" i="4"/>
  <c r="N25" i="4"/>
  <c r="E26" i="4"/>
  <c r="G26" i="4"/>
  <c r="I26" i="4"/>
  <c r="K26" i="4"/>
  <c r="M26" i="4"/>
  <c r="E27" i="4"/>
  <c r="G27" i="4"/>
  <c r="I27" i="4"/>
  <c r="K27" i="4"/>
  <c r="M27" i="4"/>
  <c r="N27" i="4"/>
  <c r="E28" i="4"/>
  <c r="O28" i="4" s="1"/>
  <c r="G28" i="4"/>
  <c r="I28" i="4"/>
  <c r="K28" i="4"/>
  <c r="M28" i="4"/>
  <c r="E29" i="4"/>
  <c r="G29" i="4"/>
  <c r="I29" i="4"/>
  <c r="K29" i="4"/>
  <c r="M29" i="4"/>
  <c r="N29" i="4"/>
  <c r="E30" i="4"/>
  <c r="G30" i="4"/>
  <c r="N30" i="4" s="1"/>
  <c r="I30" i="4"/>
  <c r="K30" i="4"/>
  <c r="M30" i="4"/>
  <c r="E31" i="4"/>
  <c r="G31" i="4"/>
  <c r="I31" i="4"/>
  <c r="K31" i="4"/>
  <c r="M31" i="4"/>
  <c r="E32" i="4"/>
  <c r="G32" i="4"/>
  <c r="I32" i="4"/>
  <c r="K32" i="4"/>
  <c r="M32" i="4"/>
  <c r="E2" i="4"/>
  <c r="G2" i="4"/>
  <c r="I2" i="4"/>
  <c r="K2" i="4"/>
  <c r="M2" i="4"/>
  <c r="E3" i="4"/>
  <c r="G3" i="4"/>
  <c r="I3" i="4"/>
  <c r="K3" i="4"/>
  <c r="M3" i="4"/>
  <c r="E4" i="4"/>
  <c r="G4" i="4"/>
  <c r="I4" i="4"/>
  <c r="K4" i="4"/>
  <c r="M4" i="4"/>
  <c r="E5" i="4"/>
  <c r="G5" i="4"/>
  <c r="I5" i="4"/>
  <c r="K5" i="4"/>
  <c r="M5" i="4"/>
  <c r="E6" i="4"/>
  <c r="G6" i="4"/>
  <c r="I6" i="4"/>
  <c r="K6" i="4"/>
  <c r="M6" i="4"/>
  <c r="E7" i="4"/>
  <c r="G7" i="4"/>
  <c r="I7" i="4"/>
  <c r="K7" i="4"/>
  <c r="M7" i="4"/>
  <c r="E8" i="4"/>
  <c r="G8" i="4"/>
  <c r="I8" i="4"/>
  <c r="K8" i="4"/>
  <c r="M8" i="4"/>
  <c r="E9" i="4"/>
  <c r="G9" i="4"/>
  <c r="I9" i="4"/>
  <c r="K9" i="4"/>
  <c r="M9" i="4"/>
  <c r="N9" i="4"/>
  <c r="O9" i="4"/>
  <c r="E10" i="4"/>
  <c r="G10" i="4"/>
  <c r="I10" i="4"/>
  <c r="K10" i="4"/>
  <c r="M10" i="4"/>
  <c r="E11" i="4"/>
  <c r="G11" i="4"/>
  <c r="I11" i="4"/>
  <c r="K11" i="4"/>
  <c r="M11" i="4"/>
  <c r="N11" i="4"/>
  <c r="O11" i="4"/>
  <c r="E12" i="4"/>
  <c r="G12" i="4"/>
  <c r="I12" i="4"/>
  <c r="K12" i="4"/>
  <c r="M12" i="4"/>
  <c r="E13" i="4"/>
  <c r="G13" i="4"/>
  <c r="I13" i="4"/>
  <c r="K13" i="4"/>
  <c r="M13" i="4"/>
  <c r="N13" i="4"/>
  <c r="O13" i="4"/>
  <c r="E14" i="4"/>
  <c r="G14" i="4"/>
  <c r="I14" i="4"/>
  <c r="K14" i="4"/>
  <c r="M14" i="4"/>
  <c r="E15" i="4"/>
  <c r="G15" i="4"/>
  <c r="I15" i="4"/>
  <c r="K15" i="4"/>
  <c r="M15" i="4"/>
  <c r="E16" i="4"/>
  <c r="G16" i="4"/>
  <c r="I16" i="4"/>
  <c r="K16" i="4"/>
  <c r="M16" i="4"/>
  <c r="I17" i="4"/>
  <c r="O50" i="4" l="1"/>
  <c r="O38" i="4"/>
  <c r="O43" i="4"/>
  <c r="O36" i="4"/>
  <c r="O46" i="4"/>
  <c r="N41" i="4"/>
  <c r="O34" i="4"/>
  <c r="O48" i="4"/>
  <c r="N10" i="4"/>
  <c r="N32" i="4"/>
  <c r="N12" i="4"/>
  <c r="O6" i="4"/>
  <c r="N14" i="4"/>
  <c r="O8" i="4"/>
  <c r="N3" i="4"/>
  <c r="N19" i="4"/>
  <c r="O2" i="4"/>
  <c r="O32" i="4"/>
  <c r="O30" i="4"/>
  <c r="N4" i="4"/>
  <c r="N16" i="4"/>
  <c r="N5" i="4"/>
  <c r="N23" i="4"/>
  <c r="N7" i="4"/>
  <c r="O29" i="4"/>
  <c r="N21" i="4"/>
  <c r="O25" i="4"/>
  <c r="N31" i="4"/>
  <c r="O27" i="4"/>
  <c r="N15" i="4"/>
  <c r="N26" i="4"/>
  <c r="O24" i="4"/>
  <c r="O4" i="4"/>
  <c r="N8" i="4"/>
  <c r="N6" i="4"/>
  <c r="N2" i="4"/>
  <c r="O16" i="4"/>
  <c r="O14" i="4"/>
  <c r="N28" i="4"/>
  <c r="O21" i="4"/>
  <c r="O23" i="4"/>
  <c r="O26" i="4"/>
  <c r="O31" i="4"/>
  <c r="O19" i="4"/>
  <c r="O5" i="4"/>
  <c r="O10" i="4"/>
  <c r="O12" i="4"/>
  <c r="O15" i="4"/>
  <c r="O3" i="4"/>
  <c r="O7" i="4"/>
  <c r="E17" i="4"/>
  <c r="G17" i="4"/>
  <c r="K17" i="4"/>
  <c r="M17" i="4"/>
  <c r="N17" i="4" l="1"/>
  <c r="O17" i="4"/>
</calcChain>
</file>

<file path=xl/sharedStrings.xml><?xml version="1.0" encoding="utf-8"?>
<sst xmlns="http://schemas.openxmlformats.org/spreadsheetml/2006/main" count="90" uniqueCount="64">
  <si>
    <t>Prioriteringsverktøy for ivaretakelse av menneskerettigheter i leverandørkjeden</t>
  </si>
  <si>
    <t>Om verktøyet</t>
  </si>
  <si>
    <t>Bruk av verktøyet</t>
  </si>
  <si>
    <t xml:space="preserve">Hensikten med dette verktøyet er å gi offentlige oppdragsgivere oversikt over sine avtaler med høyrisikoprodukter, samt hvilke avtaler som bør prioriteres for grundigere oppfølging og revisjon. </t>
  </si>
  <si>
    <t>Start med å fylle ut navnet på avtalen, hvem som er leverandør og avtaleverdien. Deretter besvarer du de andre spørsmålene i verktøyet ved å velge det alternativet som stemmer for den aktuelle avtalen. Feltene har kontrollerte nedtrekkslister.</t>
  </si>
  <si>
    <t xml:space="preserve"> Hvert svar gir ett visst antall poeng, som deretter summeres sammen til et resultat (som danner grunnlaget for de ulike fargekodene). Dersom du ved bruk av verktøyet får mange høyt prioriterte avtaler (market i rødt) anbefaler vi at du prioriterer de avtalene som har høyest verdi først. Vær oppmerksom på at verktøyet kun gir en indikasjon basert på hva du huker av.</t>
  </si>
  <si>
    <r>
      <t xml:space="preserve">Det er viktig at du krysser av på alle spørsmålene. Ved avkrysning på alle spørsmålene for en gitt anskaffelse vil kolonnen </t>
    </r>
    <r>
      <rPr>
        <i/>
        <sz val="14"/>
        <color theme="1"/>
        <rFont val="Calibri"/>
        <family val="2"/>
        <scheme val="minor"/>
      </rPr>
      <t>Prioritering</t>
    </r>
    <r>
      <rPr>
        <sz val="14"/>
        <color theme="1"/>
        <rFont val="Calibri"/>
        <family val="2"/>
        <scheme val="minor"/>
      </rPr>
      <t xml:space="preserve"> automatisk fylles med en farge: </t>
    </r>
  </si>
  <si>
    <t>Gjennomfør oppfølging gjennom egenrapportering, dokumentasjonsrevisjon og eventuelt stedlig revisjon. Gjennomfør oppfølging gjennom jevnlige kontraktsoppfølgingssamtaler. Bruk krav og kriterier til merkeordninger for ansvarlig leverandørkjedestyring.</t>
  </si>
  <si>
    <t>Gjennomfør oppfølging gjennom jevnlige kontraktsoppfølgingssamtaler. Bruk krav og kriterier til merkeordninger for ansvarlig leverandørkjedestyring.</t>
  </si>
  <si>
    <t>Bruk krav og kriterier til merkeordninger for ansvarlig leverandørkjedestyring.</t>
  </si>
  <si>
    <t xml:space="preserve">I tillegg til den automatiske prioriteringen kan du legge inn din egen prioritering i feltet Egen prioritering. Om du har noen kommentarer kan du legge disse i den siste kolonnen. </t>
  </si>
  <si>
    <t xml:space="preserve">Du kan sortere alle kolonnene på enten A-Å eller på verdi med nedtrekkspilen øverst i kolonnen. </t>
  </si>
  <si>
    <t>Om du trenger å legge til flere rader, slik at du kan fylle inn flere avtaler enn det er rom for i skjemaet, gjør du dette ved å legge inn rader midt i tabellen og kopiere formaterte rader der det oppstår blanke felt.</t>
  </si>
  <si>
    <t>x</t>
  </si>
  <si>
    <t>Navn på høyrisikoanskaffelsen</t>
  </si>
  <si>
    <t>Navn på leverandør</t>
  </si>
  <si>
    <t>Verdi på anskaffelsen</t>
  </si>
  <si>
    <t>Rammavtale eller enkeltkjøp</t>
  </si>
  <si>
    <t>Ble det benyttet kvalifikasjonskrav som omhandlet ivaretakelse av menneskerettigheter i anskaffelsen</t>
  </si>
  <si>
    <t>Ble det benyttet kravspesifikasjon som omhandlet ivaretakelse av menneskerettigheter i anskaffelsen</t>
  </si>
  <si>
    <t>Ble det benyttet tildelingskriterier som omhandlet ivaretakelse av menneskerettigheter i anskaffelsen</t>
  </si>
  <si>
    <t>Verdi på avtalen (inkludert opsjonstid)</t>
  </si>
  <si>
    <t>Prioritering</t>
  </si>
  <si>
    <t>Egen prioritering</t>
  </si>
  <si>
    <t>Kommentar</t>
  </si>
  <si>
    <t>Spørsmål</t>
  </si>
  <si>
    <t>Spørmål</t>
  </si>
  <si>
    <t>Svartekst</t>
  </si>
  <si>
    <t>Poeng</t>
  </si>
  <si>
    <t>Tekst</t>
  </si>
  <si>
    <t>Farge</t>
  </si>
  <si>
    <t>Q1</t>
  </si>
  <si>
    <t>Avtaletype</t>
  </si>
  <si>
    <t>Rammeavtaler</t>
  </si>
  <si>
    <t>Tittel Ark</t>
  </si>
  <si>
    <t>&lt;=</t>
  </si>
  <si>
    <t>Enkeltkjøp</t>
  </si>
  <si>
    <t>Forklaring Word</t>
  </si>
  <si>
    <t xml:space="preserve">Dette er en oppsummering av prioriteringene gjort i excel-versjonen av dette verktøyet.  For anskaffelser markert i rødt gjennomfør oppfølging gjennom egenrapportering, dokumentasjonsrevisjon og eventuelt stedlig revisjon. Prioriter de med høyest verdi. For anskaffelser markert i gult gjennomfør oppfølging gjennom jevnlige kontraktsoppfølgingssamtaler. For anskaffelser markert i grønt gjennomfør oppfølging i henhold til ressurssituasjon. Vi anbefaler at du går tilbake til excel-versjonen dersom du trenger å gjøre endringer.
</t>
  </si>
  <si>
    <t>&gt;=</t>
  </si>
  <si>
    <t>Q2</t>
  </si>
  <si>
    <t>Kvalifikasjon</t>
  </si>
  <si>
    <t>Ja</t>
  </si>
  <si>
    <t>A2</t>
  </si>
  <si>
    <t>Nei</t>
  </si>
  <si>
    <t>B2</t>
  </si>
  <si>
    <t>Q3</t>
  </si>
  <si>
    <t>Kravspesifikajon</t>
  </si>
  <si>
    <t>C2</t>
  </si>
  <si>
    <t>Tittel Word</t>
  </si>
  <si>
    <t>Prioriteringsverktøy - Oppsummering</t>
  </si>
  <si>
    <t>Q4</t>
  </si>
  <si>
    <t>Tildeling</t>
  </si>
  <si>
    <t>Overskrift 1</t>
  </si>
  <si>
    <t>Denne kan ikke endres av andre enn systemansvarlig.</t>
  </si>
  <si>
    <t>Overskrift 2</t>
  </si>
  <si>
    <t>Q5</t>
  </si>
  <si>
    <t>Størrelse</t>
  </si>
  <si>
    <t>Lav</t>
  </si>
  <si>
    <t>Overskrift 3</t>
  </si>
  <si>
    <t>Middels</t>
  </si>
  <si>
    <t>Overskrift 2 Tekst</t>
  </si>
  <si>
    <t>Høy</t>
  </si>
  <si>
    <t>Overskrift 3 Tekst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</si>
</sst>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24"/>
      <color theme="1"/>
      <name val="Calibri"/>
      <family val="2"/>
      <scheme val="minor"/>
    </font>
    <font>
      <b/>
      <sz val="12"/>
      <color theme="1"/>
      <name val="Calibri Light"/>
      <family val="2"/>
      <scheme val="major"/>
    </font>
    <font>
      <sz val="12"/>
      <color rgb="FFFF0000"/>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6" tint="0.59999389629810485"/>
        <bgColor indexed="65"/>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1" fillId="6" borderId="0" applyNumberFormat="0" applyBorder="0" applyAlignment="0" applyProtection="0"/>
  </cellStyleXfs>
  <cellXfs count="33">
    <xf numFmtId="0" fontId="0" fillId="0" borderId="0" xfId="0"/>
    <xf numFmtId="0" fontId="6" fillId="7" borderId="0" xfId="0" applyFont="1" applyFill="1" applyAlignment="1">
      <alignment wrapText="1"/>
    </xf>
    <xf numFmtId="0" fontId="6" fillId="7" borderId="0" xfId="0" applyFont="1" applyFill="1" applyAlignment="1">
      <alignment horizontal="center" wrapText="1"/>
    </xf>
    <xf numFmtId="0" fontId="0" fillId="0" borderId="0" xfId="0" applyAlignment="1">
      <alignment wrapText="1"/>
    </xf>
    <xf numFmtId="0" fontId="0" fillId="7" borderId="0" xfId="0" applyFill="1" applyAlignment="1">
      <alignment wrapText="1"/>
    </xf>
    <xf numFmtId="0" fontId="0" fillId="0" borderId="0" xfId="0" applyAlignment="1">
      <alignment horizontal="center" wrapText="1"/>
    </xf>
    <xf numFmtId="0" fontId="2" fillId="2" borderId="0" xfId="1" applyAlignment="1">
      <alignment wrapText="1"/>
    </xf>
    <xf numFmtId="0" fontId="4" fillId="4" borderId="0" xfId="3" applyAlignment="1">
      <alignment wrapText="1"/>
    </xf>
    <xf numFmtId="0" fontId="3" fillId="3" borderId="0" xfId="2" applyAlignment="1">
      <alignment wrapText="1"/>
    </xf>
    <xf numFmtId="0" fontId="5" fillId="0" borderId="0" xfId="0" applyFont="1" applyAlignment="1">
      <alignment wrapText="1"/>
    </xf>
    <xf numFmtId="0" fontId="1" fillId="6" borderId="1" xfId="5" applyBorder="1"/>
    <xf numFmtId="0" fontId="0" fillId="0" borderId="1" xfId="0" applyBorder="1"/>
    <xf numFmtId="0" fontId="0" fillId="8" borderId="1" xfId="0" applyFill="1" applyBorder="1"/>
    <xf numFmtId="0" fontId="0" fillId="9" borderId="1" xfId="0" applyFill="1" applyBorder="1"/>
    <xf numFmtId="0" fontId="8" fillId="0" borderId="0" xfId="0" applyFont="1"/>
    <xf numFmtId="0" fontId="9" fillId="5" borderId="0" xfId="4" applyFont="1"/>
    <xf numFmtId="0" fontId="8" fillId="0" borderId="0" xfId="0" applyFont="1" applyAlignment="1">
      <alignment wrapText="1"/>
    </xf>
    <xf numFmtId="0" fontId="3" fillId="3" borderId="0" xfId="2"/>
    <xf numFmtId="0" fontId="2" fillId="2" borderId="0" xfId="1"/>
    <xf numFmtId="0" fontId="11" fillId="10" borderId="0" xfId="0" applyFont="1" applyFill="1"/>
    <xf numFmtId="0" fontId="12" fillId="6" borderId="1" xfId="5" applyFont="1" applyBorder="1" applyAlignment="1">
      <alignment wrapText="1"/>
    </xf>
    <xf numFmtId="0" fontId="12" fillId="8" borderId="1" xfId="0" applyFont="1" applyFill="1" applyBorder="1" applyAlignment="1">
      <alignment wrapText="1"/>
    </xf>
    <xf numFmtId="0" fontId="12" fillId="0" borderId="1" xfId="0" applyFont="1" applyBorder="1" applyAlignment="1">
      <alignment wrapText="1"/>
    </xf>
    <xf numFmtId="0" fontId="12" fillId="9" borderId="1" xfId="0" applyFont="1" applyFill="1" applyBorder="1" applyAlignment="1">
      <alignment wrapText="1"/>
    </xf>
    <xf numFmtId="0" fontId="12" fillId="0" borderId="0" xfId="0" applyFont="1"/>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horizontal="left" vertical="center" wrapText="1"/>
    </xf>
    <xf numFmtId="0" fontId="4" fillId="4" borderId="0" xfId="3" applyAlignment="1">
      <alignment horizontal="left"/>
    </xf>
    <xf numFmtId="0" fontId="9" fillId="5" borderId="0" xfId="4" applyFont="1" applyAlignment="1">
      <alignment horizontal="left"/>
    </xf>
    <xf numFmtId="0" fontId="8" fillId="0" borderId="0" xfId="0" applyFont="1" applyAlignment="1">
      <alignment horizontal="left" wrapText="1"/>
    </xf>
    <xf numFmtId="0" fontId="8" fillId="0" borderId="0" xfId="0" applyFont="1" applyAlignment="1">
      <alignment horizontal="left" vertical="center" wrapText="1"/>
    </xf>
  </cellXfs>
  <cellStyles count="6">
    <cellStyle name="40 % – uthevingsfarge 3" xfId="5" builtinId="39"/>
    <cellStyle name="Dårlig" xfId="2" builtinId="27"/>
    <cellStyle name="God" xfId="1" builtinId="26"/>
    <cellStyle name="Normal" xfId="0" builtinId="0"/>
    <cellStyle name="Nøytral" xfId="3" builtinId="28"/>
    <cellStyle name="Uthevingsfarge1" xfId="4" builtinId="29"/>
  </cellStyles>
  <dxfs count="4">
    <dxf>
      <font>
        <color rgb="FFFFC7CE"/>
      </font>
      <fill>
        <patternFill>
          <bgColor rgb="FFFFC7CE"/>
        </patternFill>
      </fill>
    </dxf>
    <dxf>
      <font>
        <color rgb="FFC6EFCE"/>
      </font>
      <fill>
        <patternFill>
          <bgColor rgb="FFC6EFCE"/>
        </patternFill>
      </fill>
    </dxf>
    <dxf>
      <font>
        <color rgb="FFFFEB9C"/>
      </font>
      <fill>
        <patternFill>
          <bgColor rgb="FFFFEB9C"/>
        </patternFill>
      </fill>
    </dxf>
    <dxf>
      <font>
        <strike val="0"/>
        <color theme="0"/>
      </font>
      <fill>
        <patternFill patternType="none">
          <bgColor auto="1"/>
        </patternFill>
      </fill>
    </dxf>
  </dxfs>
  <tableStyles count="0" defaultTableStyle="TableStyleMedium2" defaultPivotStyle="PivotStyleLight16"/>
  <colors>
    <mruColors>
      <color rgb="FFFFEB9C"/>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1196975</xdr:colOff>
      <xdr:row>1</xdr:row>
      <xdr:rowOff>319329</xdr:rowOff>
    </xdr:to>
    <xdr:pic>
      <xdr:nvPicPr>
        <xdr:cNvPr id="3" name="Bilde 2">
          <a:extLst>
            <a:ext uri="{FF2B5EF4-FFF2-40B4-BE49-F238E27FC236}">
              <a16:creationId xmlns:a16="http://schemas.microsoft.com/office/drawing/2014/main" id="{6E9C7C04-2C05-48F9-8E4B-4F1A035D2B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38125"/>
          <a:ext cx="1196975" cy="319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92B1C-CA8D-481E-B687-A40834A25AD8}">
  <dimension ref="C2:J27"/>
  <sheetViews>
    <sheetView showGridLines="0" tabSelected="1" zoomScale="60" zoomScaleNormal="60" workbookViewId="0">
      <selection activeCell="E6" sqref="E6:F6"/>
    </sheetView>
  </sheetViews>
  <sheetFormatPr defaultColWidth="11.42578125" defaultRowHeight="18.75"/>
  <cols>
    <col min="1" max="1" width="7.85546875" style="14" customWidth="1"/>
    <col min="2" max="2" width="22" style="14" customWidth="1"/>
    <col min="3" max="3" width="57.85546875" style="14" customWidth="1"/>
    <col min="4" max="4" width="5.140625" style="14" customWidth="1"/>
    <col min="5" max="5" width="15.42578125" style="14" customWidth="1"/>
    <col min="6" max="6" width="74.140625" style="14" customWidth="1"/>
    <col min="7" max="16384" width="11.42578125" style="14"/>
  </cols>
  <sheetData>
    <row r="2" spans="3:6" ht="31.5">
      <c r="C2" s="19" t="s">
        <v>0</v>
      </c>
    </row>
    <row r="4" spans="3:6" ht="24" customHeight="1">
      <c r="C4" s="15" t="s">
        <v>1</v>
      </c>
      <c r="E4" s="30" t="s">
        <v>2</v>
      </c>
      <c r="F4" s="30"/>
    </row>
    <row r="6" spans="3:6" ht="83.25" customHeight="1">
      <c r="C6" s="16" t="s">
        <v>3</v>
      </c>
      <c r="E6" s="31" t="s">
        <v>4</v>
      </c>
      <c r="F6" s="31"/>
    </row>
    <row r="8" spans="3:6" ht="18.75" customHeight="1">
      <c r="C8" s="32" t="s">
        <v>5</v>
      </c>
      <c r="E8" s="31" t="s">
        <v>6</v>
      </c>
      <c r="F8" s="31"/>
    </row>
    <row r="9" spans="3:6">
      <c r="C9" s="32"/>
      <c r="E9" s="31"/>
      <c r="F9" s="31"/>
    </row>
    <row r="10" spans="3:6">
      <c r="C10" s="32"/>
      <c r="E10" s="31"/>
      <c r="F10" s="31"/>
    </row>
    <row r="11" spans="3:6">
      <c r="C11" s="32"/>
    </row>
    <row r="12" spans="3:6" ht="69" customHeight="1">
      <c r="C12" s="32"/>
      <c r="E12" s="17"/>
      <c r="F12" s="25" t="s">
        <v>7</v>
      </c>
    </row>
    <row r="13" spans="3:6" ht="6.75" customHeight="1">
      <c r="C13" s="32"/>
    </row>
    <row r="14" spans="3:6" ht="36" customHeight="1">
      <c r="C14" s="32"/>
      <c r="E14" s="29"/>
      <c r="F14" s="28" t="s">
        <v>8</v>
      </c>
    </row>
    <row r="15" spans="3:6" ht="7.5" customHeight="1">
      <c r="C15" s="32"/>
      <c r="F15" s="26"/>
    </row>
    <row r="16" spans="3:6" ht="31.5" customHeight="1">
      <c r="E16" s="18"/>
      <c r="F16" s="27" t="s">
        <v>9</v>
      </c>
    </row>
    <row r="18" spans="5:10">
      <c r="E18" s="31" t="s">
        <v>10</v>
      </c>
      <c r="F18" s="31"/>
    </row>
    <row r="19" spans="5:10">
      <c r="E19" s="31"/>
      <c r="F19" s="31"/>
    </row>
    <row r="20" spans="5:10">
      <c r="E20" s="31"/>
      <c r="F20" s="31"/>
    </row>
    <row r="22" spans="5:10">
      <c r="E22" s="31" t="s">
        <v>11</v>
      </c>
      <c r="F22" s="31"/>
    </row>
    <row r="23" spans="5:10">
      <c r="E23" s="31"/>
      <c r="F23" s="31"/>
    </row>
    <row r="25" spans="5:10" ht="18.75" customHeight="1">
      <c r="E25" s="31" t="s">
        <v>12</v>
      </c>
      <c r="F25" s="31"/>
    </row>
    <row r="26" spans="5:10">
      <c r="E26" s="31"/>
      <c r="F26" s="31"/>
    </row>
    <row r="27" spans="5:10">
      <c r="E27" s="31"/>
      <c r="F27" s="31"/>
      <c r="J27" s="14" t="s">
        <v>13</v>
      </c>
    </row>
  </sheetData>
  <mergeCells count="7">
    <mergeCell ref="E4:F4"/>
    <mergeCell ref="E18:F20"/>
    <mergeCell ref="E22:F23"/>
    <mergeCell ref="E25:F27"/>
    <mergeCell ref="C8:C15"/>
    <mergeCell ref="E8:F10"/>
    <mergeCell ref="E6:F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2F20-FA7C-475F-A2E7-AA304C377227}">
  <sheetPr>
    <pageSetUpPr fitToPage="1"/>
  </sheetPr>
  <dimension ref="A1:Q51"/>
  <sheetViews>
    <sheetView zoomScale="80" zoomScaleNormal="80" workbookViewId="0">
      <selection activeCell="X2" sqref="X2"/>
    </sheetView>
  </sheetViews>
  <sheetFormatPr defaultColWidth="11.42578125" defaultRowHeight="15"/>
  <cols>
    <col min="1" max="1" width="30.5703125" customWidth="1"/>
    <col min="2" max="2" width="22.85546875" customWidth="1"/>
    <col min="3" max="3" width="15.5703125" customWidth="1"/>
    <col min="4" max="4" width="17.42578125" customWidth="1"/>
    <col min="5" max="5" width="17.42578125" hidden="1" customWidth="1"/>
    <col min="6" max="6" width="17.42578125" customWidth="1"/>
    <col min="7" max="7" width="5.85546875" hidden="1" customWidth="1"/>
    <col min="8" max="8" width="17.42578125" customWidth="1"/>
    <col min="9" max="9" width="5.42578125" hidden="1" customWidth="1"/>
    <col min="10" max="10" width="17.42578125" customWidth="1"/>
    <col min="11" max="11" width="6.42578125" hidden="1" customWidth="1"/>
    <col min="12" max="12" width="17.42578125" customWidth="1"/>
    <col min="13" max="13" width="6.140625" hidden="1" customWidth="1"/>
    <col min="14" max="14" width="17.42578125" hidden="1" customWidth="1"/>
    <col min="15" max="15" width="17.42578125" customWidth="1"/>
    <col min="16" max="16" width="25.85546875" customWidth="1"/>
    <col min="17" max="17" width="21.42578125" customWidth="1"/>
  </cols>
  <sheetData>
    <row r="1" spans="1:17" s="24" customFormat="1" ht="159.6" customHeight="1">
      <c r="A1" s="20" t="s">
        <v>14</v>
      </c>
      <c r="B1" s="20" t="s">
        <v>15</v>
      </c>
      <c r="C1" s="20" t="s">
        <v>16</v>
      </c>
      <c r="D1" s="21" t="s">
        <v>17</v>
      </c>
      <c r="E1" s="21"/>
      <c r="F1" s="21" t="s">
        <v>18</v>
      </c>
      <c r="G1" s="21"/>
      <c r="H1" s="21" t="s">
        <v>19</v>
      </c>
      <c r="I1" s="21"/>
      <c r="J1" s="21" t="s">
        <v>20</v>
      </c>
      <c r="K1" s="21"/>
      <c r="L1" s="21" t="s">
        <v>21</v>
      </c>
      <c r="M1" s="22"/>
      <c r="N1" s="22"/>
      <c r="O1" s="23" t="s">
        <v>22</v>
      </c>
      <c r="P1" s="23" t="s">
        <v>23</v>
      </c>
      <c r="Q1" s="23" t="s">
        <v>24</v>
      </c>
    </row>
    <row r="2" spans="1:17">
      <c r="A2" s="10"/>
      <c r="B2" s="10"/>
      <c r="C2" s="10"/>
      <c r="D2" s="12"/>
      <c r="E2" s="12">
        <f>IF(D2=Data!$C$2,Data!$D$2,IF(D2=Data!$C$3,Data!$D$3,-52))</f>
        <v>-52</v>
      </c>
      <c r="F2" s="12"/>
      <c r="G2" s="12">
        <f>IF(F2=Data!$C$4,Data!$D$4,IF(F2=Data!$C$5,Data!$D$5,0))</f>
        <v>0</v>
      </c>
      <c r="H2" s="12"/>
      <c r="I2" s="12">
        <f>IF(H2=Data!$C$6,Data!$D$6,IF(H2=Data!$C$7,Data!$D$7,0))</f>
        <v>0</v>
      </c>
      <c r="J2" s="12"/>
      <c r="K2" s="12">
        <f>IF(J2=Data!$C$8,Data!$D$8,IF(J2=Data!$C$9,Data!$D$9,0))</f>
        <v>0</v>
      </c>
      <c r="L2" s="12"/>
      <c r="M2" s="11" t="str">
        <f>IFERROR(VLOOKUP(L2,Data!$C$10:$D$12,2,),"0")</f>
        <v>0</v>
      </c>
      <c r="N2" s="11">
        <f t="shared" ref="N2:N16" si="0">E2+G2+I2+K2+M2</f>
        <v>-52</v>
      </c>
      <c r="O2" s="13">
        <f t="shared" ref="O2:O16" si="1">E2+G2+I2+K2+M2</f>
        <v>-52</v>
      </c>
      <c r="P2" s="13"/>
      <c r="Q2" s="13"/>
    </row>
    <row r="3" spans="1:17">
      <c r="A3" s="10"/>
      <c r="B3" s="10"/>
      <c r="C3" s="10"/>
      <c r="D3" s="12"/>
      <c r="E3" s="12">
        <f>IF(D3=Data!$C$2,Data!$D$2,IF(D3=Data!$C$3,Data!$D$3,-52))</f>
        <v>-52</v>
      </c>
      <c r="F3" s="12"/>
      <c r="G3" s="12">
        <f>IF(F3=Data!$C$4,Data!$D$4,IF(F3=Data!$C$5,Data!$D$5,0))</f>
        <v>0</v>
      </c>
      <c r="H3" s="12"/>
      <c r="I3" s="12">
        <f>IF(H3=Data!$C$6,Data!$D$6,IF(H3=Data!$C$7,Data!$D$7,0))</f>
        <v>0</v>
      </c>
      <c r="J3" s="12"/>
      <c r="K3" s="12">
        <f>IF(J3=Data!$C$8,Data!$D$8,IF(J3=Data!$C$9,Data!$D$9,0))</f>
        <v>0</v>
      </c>
      <c r="L3" s="12"/>
      <c r="M3" s="11" t="str">
        <f>IFERROR(VLOOKUP(L3,Data!$C$10:$D$12,2,),"0")</f>
        <v>0</v>
      </c>
      <c r="N3" s="11">
        <f t="shared" si="0"/>
        <v>-52</v>
      </c>
      <c r="O3" s="13">
        <f t="shared" si="1"/>
        <v>-52</v>
      </c>
      <c r="P3" s="13"/>
      <c r="Q3" s="13"/>
    </row>
    <row r="4" spans="1:17">
      <c r="A4" s="10"/>
      <c r="B4" s="10"/>
      <c r="C4" s="10"/>
      <c r="D4" s="12"/>
      <c r="E4" s="12">
        <f>IF(D4=Data!$C$2,Data!$D$2,IF(D4=Data!$C$3,Data!$D$3,-52))</f>
        <v>-52</v>
      </c>
      <c r="F4" s="12"/>
      <c r="G4" s="12">
        <f>IF(F4=Data!$C$4,Data!$D$4,IF(F4=Data!$C$5,Data!$D$5,0))</f>
        <v>0</v>
      </c>
      <c r="H4" s="12"/>
      <c r="I4" s="12">
        <f>IF(H4=Data!$C$6,Data!$D$6,IF(H4=Data!$C$7,Data!$D$7,0))</f>
        <v>0</v>
      </c>
      <c r="J4" s="12"/>
      <c r="K4" s="12">
        <f>IF(J4=Data!$C$8,Data!$D$8,IF(J4=Data!$C$9,Data!$D$9,0))</f>
        <v>0</v>
      </c>
      <c r="L4" s="12"/>
      <c r="M4" s="11" t="str">
        <f>IFERROR(VLOOKUP(L4,Data!$C$10:$D$12,2,),"0")</f>
        <v>0</v>
      </c>
      <c r="N4" s="11">
        <f t="shared" si="0"/>
        <v>-52</v>
      </c>
      <c r="O4" s="13">
        <f t="shared" si="1"/>
        <v>-52</v>
      </c>
      <c r="P4" s="13"/>
      <c r="Q4" s="13"/>
    </row>
    <row r="5" spans="1:17">
      <c r="A5" s="10"/>
      <c r="B5" s="10"/>
      <c r="C5" s="10"/>
      <c r="D5" s="12"/>
      <c r="E5" s="12">
        <f>IF(D5=Data!$C$2,Data!$D$2,IF(D5=Data!$C$3,Data!$D$3,-52))</f>
        <v>-52</v>
      </c>
      <c r="F5" s="12"/>
      <c r="G5" s="12">
        <f>IF(F5=Data!$C$4,Data!$D$4,IF(F5=Data!$C$5,Data!$D$5,0))</f>
        <v>0</v>
      </c>
      <c r="H5" s="12"/>
      <c r="I5" s="12">
        <f>IF(H5=Data!$C$6,Data!$D$6,IF(H5=Data!$C$7,Data!$D$7,0))</f>
        <v>0</v>
      </c>
      <c r="J5" s="12"/>
      <c r="K5" s="12">
        <f>IF(J5=Data!$C$8,Data!$D$8,IF(J5=Data!$C$9,Data!$D$9,0))</f>
        <v>0</v>
      </c>
      <c r="L5" s="12"/>
      <c r="M5" s="11" t="str">
        <f>IFERROR(VLOOKUP(L5,Data!$C$10:$D$12,2,),"0")</f>
        <v>0</v>
      </c>
      <c r="N5" s="11">
        <f t="shared" si="0"/>
        <v>-52</v>
      </c>
      <c r="O5" s="13">
        <f t="shared" si="1"/>
        <v>-52</v>
      </c>
      <c r="P5" s="13"/>
      <c r="Q5" s="13"/>
    </row>
    <row r="6" spans="1:17">
      <c r="A6" s="10"/>
      <c r="B6" s="10"/>
      <c r="C6" s="10"/>
      <c r="D6" s="12"/>
      <c r="E6" s="12">
        <f>IF(D6=Data!$C$2,Data!$D$2,IF(D6=Data!$C$3,Data!$D$3,-52))</f>
        <v>-52</v>
      </c>
      <c r="F6" s="12"/>
      <c r="G6" s="12">
        <f>IF(F6=Data!$C$4,Data!$D$4,IF(F6=Data!$C$5,Data!$D$5,0))</f>
        <v>0</v>
      </c>
      <c r="H6" s="12"/>
      <c r="I6" s="12">
        <f>IF(H6=Data!$C$6,Data!$D$6,IF(H6=Data!$C$7,Data!$D$7,0))</f>
        <v>0</v>
      </c>
      <c r="J6" s="12"/>
      <c r="K6" s="12">
        <f>IF(J6=Data!$C$8,Data!$D$8,IF(J6=Data!$C$9,Data!$D$9,0))</f>
        <v>0</v>
      </c>
      <c r="L6" s="12"/>
      <c r="M6" s="11" t="str">
        <f>IFERROR(VLOOKUP(L6,Data!$C$10:$D$12,2,),"0")</f>
        <v>0</v>
      </c>
      <c r="N6" s="11">
        <f t="shared" si="0"/>
        <v>-52</v>
      </c>
      <c r="O6" s="13">
        <f t="shared" si="1"/>
        <v>-52</v>
      </c>
      <c r="P6" s="13"/>
      <c r="Q6" s="13"/>
    </row>
    <row r="7" spans="1:17">
      <c r="A7" s="10"/>
      <c r="B7" s="10"/>
      <c r="C7" s="10"/>
      <c r="D7" s="12"/>
      <c r="E7" s="12">
        <f>IF(D7=Data!$C$2,Data!$D$2,IF(D7=Data!$C$3,Data!$D$3,-52))</f>
        <v>-52</v>
      </c>
      <c r="F7" s="12"/>
      <c r="G7" s="12">
        <f>IF(F7=Data!$C$4,Data!$D$4,IF(F7=Data!$C$5,Data!$D$5,0))</f>
        <v>0</v>
      </c>
      <c r="H7" s="12"/>
      <c r="I7" s="12">
        <f>IF(H7=Data!$C$6,Data!$D$6,IF(H7=Data!$C$7,Data!$D$7,0))</f>
        <v>0</v>
      </c>
      <c r="J7" s="12"/>
      <c r="K7" s="12">
        <f>IF(J7=Data!$C$8,Data!$D$8,IF(J7=Data!$C$9,Data!$D$9,0))</f>
        <v>0</v>
      </c>
      <c r="L7" s="12"/>
      <c r="M7" s="11" t="str">
        <f>IFERROR(VLOOKUP(L7,Data!$C$10:$D$12,2,),"0")</f>
        <v>0</v>
      </c>
      <c r="N7" s="11">
        <f t="shared" si="0"/>
        <v>-52</v>
      </c>
      <c r="O7" s="13">
        <f t="shared" si="1"/>
        <v>-52</v>
      </c>
      <c r="P7" s="13"/>
      <c r="Q7" s="13"/>
    </row>
    <row r="8" spans="1:17">
      <c r="A8" s="10"/>
      <c r="B8" s="10"/>
      <c r="C8" s="10"/>
      <c r="D8" s="12"/>
      <c r="E8" s="12">
        <f>IF(D8=Data!$C$2,Data!$D$2,IF(D8=Data!$C$3,Data!$D$3,-52))</f>
        <v>-52</v>
      </c>
      <c r="F8" s="12"/>
      <c r="G8" s="12">
        <f>IF(F8=Data!$C$4,Data!$D$4,IF(F8=Data!$C$5,Data!$D$5,0))</f>
        <v>0</v>
      </c>
      <c r="H8" s="12"/>
      <c r="I8" s="12">
        <f>IF(H8=Data!$C$6,Data!$D$6,IF(H8=Data!$C$7,Data!$D$7,0))</f>
        <v>0</v>
      </c>
      <c r="J8" s="12"/>
      <c r="K8" s="12">
        <f>IF(J8=Data!$C$8,Data!$D$8,IF(J8=Data!$C$9,Data!$D$9,0))</f>
        <v>0</v>
      </c>
      <c r="L8" s="12"/>
      <c r="M8" s="11" t="str">
        <f>IFERROR(VLOOKUP(L8,Data!$C$10:$D$12,2,),"0")</f>
        <v>0</v>
      </c>
      <c r="N8" s="11">
        <f t="shared" si="0"/>
        <v>-52</v>
      </c>
      <c r="O8" s="13">
        <f t="shared" si="1"/>
        <v>-52</v>
      </c>
      <c r="P8" s="13"/>
      <c r="Q8" s="13"/>
    </row>
    <row r="9" spans="1:17">
      <c r="A9" s="10"/>
      <c r="B9" s="10"/>
      <c r="C9" s="10"/>
      <c r="D9" s="12"/>
      <c r="E9" s="12">
        <f>IF(D9=Data!$C$2,Data!$D$2,IF(D9=Data!$C$3,Data!$D$3,-52))</f>
        <v>-52</v>
      </c>
      <c r="F9" s="12"/>
      <c r="G9" s="12">
        <f>IF(F9=Data!$C$4,Data!$D$4,IF(F9=Data!$C$5,Data!$D$5,0))</f>
        <v>0</v>
      </c>
      <c r="H9" s="12"/>
      <c r="I9" s="12">
        <f>IF(H9=Data!$C$6,Data!$D$6,IF(H9=Data!$C$7,Data!$D$7,0))</f>
        <v>0</v>
      </c>
      <c r="J9" s="12"/>
      <c r="K9" s="12">
        <f>IF(J9=Data!$C$8,Data!$D$8,IF(J9=Data!$C$9,Data!$D$9,0))</f>
        <v>0</v>
      </c>
      <c r="L9" s="12"/>
      <c r="M9" s="11" t="str">
        <f>IFERROR(VLOOKUP(L9,Data!$C$10:$D$12,2,),"0")</f>
        <v>0</v>
      </c>
      <c r="N9" s="11">
        <f t="shared" si="0"/>
        <v>-52</v>
      </c>
      <c r="O9" s="13">
        <f t="shared" si="1"/>
        <v>-52</v>
      </c>
      <c r="P9" s="13"/>
      <c r="Q9" s="13"/>
    </row>
    <row r="10" spans="1:17">
      <c r="A10" s="10"/>
      <c r="B10" s="10"/>
      <c r="C10" s="10"/>
      <c r="D10" s="12"/>
      <c r="E10" s="12">
        <f>IF(D10=Data!$C$2,Data!$D$2,IF(D10=Data!$C$3,Data!$D$3,-52))</f>
        <v>-52</v>
      </c>
      <c r="F10" s="12"/>
      <c r="G10" s="12">
        <f>IF(F10=Data!$C$4,Data!$D$4,IF(F10=Data!$C$5,Data!$D$5,0))</f>
        <v>0</v>
      </c>
      <c r="H10" s="12"/>
      <c r="I10" s="12">
        <f>IF(H10=Data!$C$6,Data!$D$6,IF(H10=Data!$C$7,Data!$D$7,0))</f>
        <v>0</v>
      </c>
      <c r="J10" s="12"/>
      <c r="K10" s="12">
        <f>IF(J10=Data!$C$8,Data!$D$8,IF(J10=Data!$C$9,Data!$D$9,0))</f>
        <v>0</v>
      </c>
      <c r="L10" s="12"/>
      <c r="M10" s="11" t="str">
        <f>IFERROR(VLOOKUP(L10,Data!$C$10:$D$12,2,),"0")</f>
        <v>0</v>
      </c>
      <c r="N10" s="11">
        <f t="shared" si="0"/>
        <v>-52</v>
      </c>
      <c r="O10" s="13">
        <f t="shared" si="1"/>
        <v>-52</v>
      </c>
      <c r="P10" s="13"/>
      <c r="Q10" s="13"/>
    </row>
    <row r="11" spans="1:17">
      <c r="A11" s="10"/>
      <c r="B11" s="10"/>
      <c r="C11" s="10"/>
      <c r="D11" s="12"/>
      <c r="E11" s="12">
        <f>IF(D11=Data!$C$2,Data!$D$2,IF(D11=Data!$C$3,Data!$D$3,-52))</f>
        <v>-52</v>
      </c>
      <c r="F11" s="12"/>
      <c r="G11" s="12">
        <f>IF(F11=Data!$C$4,Data!$D$4,IF(F11=Data!$C$5,Data!$D$5,0))</f>
        <v>0</v>
      </c>
      <c r="H11" s="12"/>
      <c r="I11" s="12">
        <f>IF(H11=Data!$C$6,Data!$D$6,IF(H11=Data!$C$7,Data!$D$7,0))</f>
        <v>0</v>
      </c>
      <c r="J11" s="12"/>
      <c r="K11" s="12">
        <f>IF(J11=Data!$C$8,Data!$D$8,IF(J11=Data!$C$9,Data!$D$9,0))</f>
        <v>0</v>
      </c>
      <c r="L11" s="12"/>
      <c r="M11" s="11" t="str">
        <f>IFERROR(VLOOKUP(L11,Data!$C$10:$D$12,2,),"0")</f>
        <v>0</v>
      </c>
      <c r="N11" s="11">
        <f t="shared" si="0"/>
        <v>-52</v>
      </c>
      <c r="O11" s="13">
        <f t="shared" si="1"/>
        <v>-52</v>
      </c>
      <c r="P11" s="13"/>
      <c r="Q11" s="13"/>
    </row>
    <row r="12" spans="1:17">
      <c r="A12" s="10"/>
      <c r="B12" s="10"/>
      <c r="C12" s="10"/>
      <c r="D12" s="12"/>
      <c r="E12" s="12">
        <f>IF(D12=Data!$C$2,Data!$D$2,IF(D12=Data!$C$3,Data!$D$3,-52))</f>
        <v>-52</v>
      </c>
      <c r="F12" s="12"/>
      <c r="G12" s="12">
        <f>IF(F12=Data!$C$4,Data!$D$4,IF(F12=Data!$C$5,Data!$D$5,0))</f>
        <v>0</v>
      </c>
      <c r="H12" s="12"/>
      <c r="I12" s="12">
        <f>IF(H12=Data!$C$6,Data!$D$6,IF(H12=Data!$C$7,Data!$D$7,0))</f>
        <v>0</v>
      </c>
      <c r="J12" s="12"/>
      <c r="K12" s="12">
        <f>IF(J12=Data!$C$8,Data!$D$8,IF(J12=Data!$C$9,Data!$D$9,0))</f>
        <v>0</v>
      </c>
      <c r="L12" s="12"/>
      <c r="M12" s="11" t="str">
        <f>IFERROR(VLOOKUP(L12,Data!$C$10:$D$12,2,),"0")</f>
        <v>0</v>
      </c>
      <c r="N12" s="11">
        <f t="shared" si="0"/>
        <v>-52</v>
      </c>
      <c r="O12" s="13">
        <f t="shared" si="1"/>
        <v>-52</v>
      </c>
      <c r="P12" s="13"/>
      <c r="Q12" s="13"/>
    </row>
    <row r="13" spans="1:17">
      <c r="A13" s="10"/>
      <c r="B13" s="10"/>
      <c r="C13" s="10"/>
      <c r="D13" s="12"/>
      <c r="E13" s="12">
        <f>IF(D13=Data!$C$2,Data!$D$2,IF(D13=Data!$C$3,Data!$D$3,-52))</f>
        <v>-52</v>
      </c>
      <c r="F13" s="12"/>
      <c r="G13" s="12">
        <f>IF(F13=Data!$C$4,Data!$D$4,IF(F13=Data!$C$5,Data!$D$5,0))</f>
        <v>0</v>
      </c>
      <c r="H13" s="12"/>
      <c r="I13" s="12">
        <f>IF(H13=Data!$C$6,Data!$D$6,IF(H13=Data!$C$7,Data!$D$7,0))</f>
        <v>0</v>
      </c>
      <c r="J13" s="12"/>
      <c r="K13" s="12">
        <f>IF(J13=Data!$C$8,Data!$D$8,IF(J13=Data!$C$9,Data!$D$9,0))</f>
        <v>0</v>
      </c>
      <c r="L13" s="12"/>
      <c r="M13" s="11" t="str">
        <f>IFERROR(VLOOKUP(L13,Data!$C$10:$D$12,2,),"0")</f>
        <v>0</v>
      </c>
      <c r="N13" s="11">
        <f t="shared" si="0"/>
        <v>-52</v>
      </c>
      <c r="O13" s="13">
        <f t="shared" si="1"/>
        <v>-52</v>
      </c>
      <c r="P13" s="13"/>
      <c r="Q13" s="13"/>
    </row>
    <row r="14" spans="1:17">
      <c r="A14" s="10"/>
      <c r="B14" s="10"/>
      <c r="C14" s="10"/>
      <c r="D14" s="12"/>
      <c r="E14" s="12">
        <f>IF(D14=Data!$C$2,Data!$D$2,IF(D14=Data!$C$3,Data!$D$3,-52))</f>
        <v>-52</v>
      </c>
      <c r="F14" s="12"/>
      <c r="G14" s="12">
        <f>IF(F14=Data!$C$4,Data!$D$4,IF(F14=Data!$C$5,Data!$D$5,0))</f>
        <v>0</v>
      </c>
      <c r="H14" s="12"/>
      <c r="I14" s="12">
        <f>IF(H14=Data!$C$6,Data!$D$6,IF(H14=Data!$C$7,Data!$D$7,0))</f>
        <v>0</v>
      </c>
      <c r="J14" s="12"/>
      <c r="K14" s="12">
        <f>IF(J14=Data!$C$8,Data!$D$8,IF(J14=Data!$C$9,Data!$D$9,0))</f>
        <v>0</v>
      </c>
      <c r="L14" s="12"/>
      <c r="M14" s="11" t="str">
        <f>IFERROR(VLOOKUP(L14,Data!$C$10:$D$12,2,),"0")</f>
        <v>0</v>
      </c>
      <c r="N14" s="11">
        <f t="shared" si="0"/>
        <v>-52</v>
      </c>
      <c r="O14" s="13">
        <f t="shared" si="1"/>
        <v>-52</v>
      </c>
      <c r="P14" s="13"/>
      <c r="Q14" s="13"/>
    </row>
    <row r="15" spans="1:17">
      <c r="A15" s="10"/>
      <c r="B15" s="10"/>
      <c r="C15" s="10"/>
      <c r="D15" s="12"/>
      <c r="E15" s="12">
        <f>IF(D15=Data!$C$2,Data!$D$2,IF(D15=Data!$C$3,Data!$D$3,-52))</f>
        <v>-52</v>
      </c>
      <c r="F15" s="12"/>
      <c r="G15" s="12">
        <f>IF(F15=Data!$C$4,Data!$D$4,IF(F15=Data!$C$5,Data!$D$5,0))</f>
        <v>0</v>
      </c>
      <c r="H15" s="12"/>
      <c r="I15" s="12">
        <f>IF(H15=Data!$C$6,Data!$D$6,IF(H15=Data!$C$7,Data!$D$7,0))</f>
        <v>0</v>
      </c>
      <c r="J15" s="12"/>
      <c r="K15" s="12">
        <f>IF(J15=Data!$C$8,Data!$D$8,IF(J15=Data!$C$9,Data!$D$9,0))</f>
        <v>0</v>
      </c>
      <c r="L15" s="12"/>
      <c r="M15" s="11" t="str">
        <f>IFERROR(VLOOKUP(L15,Data!$C$10:$D$12,2,),"0")</f>
        <v>0</v>
      </c>
      <c r="N15" s="11">
        <f t="shared" si="0"/>
        <v>-52</v>
      </c>
      <c r="O15" s="13">
        <f t="shared" si="1"/>
        <v>-52</v>
      </c>
      <c r="P15" s="13"/>
      <c r="Q15" s="13"/>
    </row>
    <row r="16" spans="1:17">
      <c r="A16" s="10"/>
      <c r="B16" s="10"/>
      <c r="C16" s="10"/>
      <c r="D16" s="12"/>
      <c r="E16" s="12">
        <f>IF(D16=Data!$C$2,Data!$D$2,IF(D16=Data!$C$3,Data!$D$3,-52))</f>
        <v>-52</v>
      </c>
      <c r="F16" s="12"/>
      <c r="G16" s="12">
        <f>IF(F16=Data!$C$4,Data!$D$4,IF(F16=Data!$C$5,Data!$D$5,0))</f>
        <v>0</v>
      </c>
      <c r="H16" s="12"/>
      <c r="I16" s="12">
        <f>IF(H16=Data!$C$6,Data!$D$6,IF(H16=Data!$C$7,Data!$D$7,0))</f>
        <v>0</v>
      </c>
      <c r="J16" s="12"/>
      <c r="K16" s="12">
        <f>IF(J16=Data!$C$8,Data!$D$8,IF(J16=Data!$C$9,Data!$D$9,0))</f>
        <v>0</v>
      </c>
      <c r="L16" s="12"/>
      <c r="M16" s="11" t="str">
        <f>IFERROR(VLOOKUP(L16,Data!$C$10:$D$12,2,),"0")</f>
        <v>0</v>
      </c>
      <c r="N16" s="11">
        <f t="shared" si="0"/>
        <v>-52</v>
      </c>
      <c r="O16" s="13">
        <f t="shared" si="1"/>
        <v>-52</v>
      </c>
      <c r="P16" s="13"/>
      <c r="Q16" s="13"/>
    </row>
    <row r="17" spans="1:17">
      <c r="A17" s="10"/>
      <c r="B17" s="10"/>
      <c r="C17" s="10"/>
      <c r="D17" s="12"/>
      <c r="E17" s="12">
        <f>IF(D17=Data!$C$2,Data!$D$2,IF(D17=Data!$C$3,Data!$D$3,-52))</f>
        <v>-52</v>
      </c>
      <c r="F17" s="12"/>
      <c r="G17" s="12">
        <f>IF(F17=Data!$C$4,Data!$D$4,IF(F17=Data!$C$5,Data!$D$5,0))</f>
        <v>0</v>
      </c>
      <c r="H17" s="12"/>
      <c r="I17" s="12">
        <f>IF(H17=Data!$C$6,Data!$D$6,IF(H17=Data!$C$7,Data!$D$7,0))</f>
        <v>0</v>
      </c>
      <c r="J17" s="12"/>
      <c r="K17" s="12">
        <f>IF(J17=Data!$C$8,Data!$D$8,IF(J17=Data!$C$9,Data!$D$9,0))</f>
        <v>0</v>
      </c>
      <c r="L17" s="12"/>
      <c r="M17" s="11" t="str">
        <f>IFERROR(VLOOKUP(L17,Data!$C$10:$D$12,2,),"0")</f>
        <v>0</v>
      </c>
      <c r="N17" s="11">
        <f t="shared" ref="N17:N32" si="2">E17+G17+I17+K17+M17</f>
        <v>-52</v>
      </c>
      <c r="O17" s="13">
        <f>E17+G17+I17+K17+M17</f>
        <v>-52</v>
      </c>
      <c r="P17" s="13"/>
      <c r="Q17" s="13"/>
    </row>
    <row r="18" spans="1:17">
      <c r="A18" s="10"/>
      <c r="B18" s="10"/>
      <c r="C18" s="10"/>
      <c r="D18" s="12"/>
      <c r="E18" s="12">
        <f>IF(D18=Data!$C$2,Data!$D$2,IF(D18=Data!$C$3,Data!$D$3,-52))</f>
        <v>-52</v>
      </c>
      <c r="F18" s="12"/>
      <c r="G18" s="12">
        <f>IF(F18=Data!$C$4,Data!$D$4,IF(F18=Data!$C$5,Data!$D$5,0))</f>
        <v>0</v>
      </c>
      <c r="H18" s="12"/>
      <c r="I18" s="12">
        <f>IF(H18=Data!$C$6,Data!$D$6,IF(H18=Data!$C$7,Data!$D$7,0))</f>
        <v>0</v>
      </c>
      <c r="J18" s="12"/>
      <c r="K18" s="12">
        <f>IF(J18=Data!$C$8,Data!$D$8,IF(J18=Data!$C$9,Data!$D$9,0))</f>
        <v>0</v>
      </c>
      <c r="L18" s="12"/>
      <c r="M18" s="11" t="str">
        <f>IFERROR(VLOOKUP(L18,Data!$C$10:$D$12,2,),"0")</f>
        <v>0</v>
      </c>
      <c r="N18" s="11">
        <f t="shared" si="2"/>
        <v>-52</v>
      </c>
      <c r="O18" s="13">
        <f t="shared" ref="O18:O32" si="3">E18+G18+I18+K18+M18</f>
        <v>-52</v>
      </c>
      <c r="P18" s="13"/>
      <c r="Q18" s="13"/>
    </row>
    <row r="19" spans="1:17">
      <c r="A19" s="10"/>
      <c r="B19" s="10"/>
      <c r="C19" s="10"/>
      <c r="D19" s="12"/>
      <c r="E19" s="12">
        <f>IF(D19=Data!$C$2,Data!$D$2,IF(D19=Data!$C$3,Data!$D$3,-52))</f>
        <v>-52</v>
      </c>
      <c r="F19" s="12"/>
      <c r="G19" s="12">
        <f>IF(F19=Data!$C$4,Data!$D$4,IF(F19=Data!$C$5,Data!$D$5,0))</f>
        <v>0</v>
      </c>
      <c r="H19" s="12"/>
      <c r="I19" s="12">
        <f>IF(H19=Data!$C$6,Data!$D$6,IF(H19=Data!$C$7,Data!$D$7,0))</f>
        <v>0</v>
      </c>
      <c r="J19" s="12"/>
      <c r="K19" s="12">
        <f>IF(J19=Data!$C$8,Data!$D$8,IF(J19=Data!$C$9,Data!$D$9,0))</f>
        <v>0</v>
      </c>
      <c r="L19" s="12"/>
      <c r="M19" s="11" t="str">
        <f>IFERROR(VLOOKUP(L19,Data!$C$10:$D$12,2,),"0")</f>
        <v>0</v>
      </c>
      <c r="N19" s="11">
        <f t="shared" si="2"/>
        <v>-52</v>
      </c>
      <c r="O19" s="13">
        <f t="shared" si="3"/>
        <v>-52</v>
      </c>
      <c r="P19" s="13"/>
      <c r="Q19" s="13"/>
    </row>
    <row r="20" spans="1:17">
      <c r="A20" s="10"/>
      <c r="B20" s="10"/>
      <c r="C20" s="10"/>
      <c r="D20" s="12"/>
      <c r="E20" s="12">
        <f>IF(D20=Data!$C$2,Data!$D$2,IF(D20=Data!$C$3,Data!$D$3,-52))</f>
        <v>-52</v>
      </c>
      <c r="F20" s="12"/>
      <c r="G20" s="12">
        <f>IF(F20=Data!$C$4,Data!$D$4,IF(F20=Data!$C$5,Data!$D$5,0))</f>
        <v>0</v>
      </c>
      <c r="H20" s="12"/>
      <c r="I20" s="12">
        <f>IF(H20=Data!$C$6,Data!$D$6,IF(H20=Data!$C$7,Data!$D$7,0))</f>
        <v>0</v>
      </c>
      <c r="J20" s="12"/>
      <c r="K20" s="12">
        <f>IF(J20=Data!$C$8,Data!$D$8,IF(J20=Data!$C$9,Data!$D$9,0))</f>
        <v>0</v>
      </c>
      <c r="L20" s="12"/>
      <c r="M20" s="11" t="str">
        <f>IFERROR(VLOOKUP(L20,Data!$C$10:$D$12,2,),"0")</f>
        <v>0</v>
      </c>
      <c r="N20" s="11">
        <f t="shared" si="2"/>
        <v>-52</v>
      </c>
      <c r="O20" s="13">
        <f t="shared" si="3"/>
        <v>-52</v>
      </c>
      <c r="P20" s="13"/>
      <c r="Q20" s="13"/>
    </row>
    <row r="21" spans="1:17">
      <c r="A21" s="10"/>
      <c r="B21" s="10"/>
      <c r="C21" s="10"/>
      <c r="D21" s="12"/>
      <c r="E21" s="12">
        <f>IF(D21=Data!$C$2,Data!$D$2,IF(D21=Data!$C$3,Data!$D$3,-52))</f>
        <v>-52</v>
      </c>
      <c r="F21" s="12"/>
      <c r="G21" s="12">
        <f>IF(F21=Data!$C$4,Data!$D$4,IF(F21=Data!$C$5,Data!$D$5,0))</f>
        <v>0</v>
      </c>
      <c r="H21" s="12"/>
      <c r="I21" s="12">
        <f>IF(H21=Data!$C$6,Data!$D$6,IF(H21=Data!$C$7,Data!$D$7,0))</f>
        <v>0</v>
      </c>
      <c r="J21" s="12"/>
      <c r="K21" s="12">
        <f>IF(J21=Data!$C$8,Data!$D$8,IF(J21=Data!$C$9,Data!$D$9,0))</f>
        <v>0</v>
      </c>
      <c r="L21" s="12"/>
      <c r="M21" s="11" t="str">
        <f>IFERROR(VLOOKUP(L21,Data!$C$10:$D$12,2,),"0")</f>
        <v>0</v>
      </c>
      <c r="N21" s="11">
        <f t="shared" si="2"/>
        <v>-52</v>
      </c>
      <c r="O21" s="13">
        <f t="shared" si="3"/>
        <v>-52</v>
      </c>
      <c r="P21" s="13"/>
      <c r="Q21" s="13"/>
    </row>
    <row r="22" spans="1:17">
      <c r="A22" s="10"/>
      <c r="B22" s="10"/>
      <c r="C22" s="10"/>
      <c r="D22" s="12"/>
      <c r="E22" s="12">
        <f>IF(D22=Data!$C$2,Data!$D$2,IF(D22=Data!$C$3,Data!$D$3,-52))</f>
        <v>-52</v>
      </c>
      <c r="F22" s="12"/>
      <c r="G22" s="12">
        <f>IF(F22=Data!$C$4,Data!$D$4,IF(F22=Data!$C$5,Data!$D$5,0))</f>
        <v>0</v>
      </c>
      <c r="H22" s="12"/>
      <c r="I22" s="12">
        <f>IF(H22=Data!$C$6,Data!$D$6,IF(H22=Data!$C$7,Data!$D$7,0))</f>
        <v>0</v>
      </c>
      <c r="J22" s="12"/>
      <c r="K22" s="12">
        <f>IF(J22=Data!$C$8,Data!$D$8,IF(J22=Data!$C$9,Data!$D$9,0))</f>
        <v>0</v>
      </c>
      <c r="L22" s="12"/>
      <c r="M22" s="11" t="str">
        <f>IFERROR(VLOOKUP(L22,Data!$C$10:$D$12,2,),"0")</f>
        <v>0</v>
      </c>
      <c r="N22" s="11">
        <f t="shared" si="2"/>
        <v>-52</v>
      </c>
      <c r="O22" s="13">
        <f t="shared" si="3"/>
        <v>-52</v>
      </c>
      <c r="P22" s="13"/>
      <c r="Q22" s="13"/>
    </row>
    <row r="23" spans="1:17">
      <c r="A23" s="10"/>
      <c r="B23" s="10"/>
      <c r="C23" s="10"/>
      <c r="D23" s="12"/>
      <c r="E23" s="12">
        <f>IF(D23=Data!$C$2,Data!$D$2,IF(D23=Data!$C$3,Data!$D$3,-52))</f>
        <v>-52</v>
      </c>
      <c r="F23" s="12"/>
      <c r="G23" s="12">
        <f>IF(F23=Data!$C$4,Data!$D$4,IF(F23=Data!$C$5,Data!$D$5,0))</f>
        <v>0</v>
      </c>
      <c r="H23" s="12"/>
      <c r="I23" s="12">
        <f>IF(H23=Data!$C$6,Data!$D$6,IF(H23=Data!$C$7,Data!$D$7,0))</f>
        <v>0</v>
      </c>
      <c r="J23" s="12"/>
      <c r="K23" s="12">
        <f>IF(J23=Data!$C$8,Data!$D$8,IF(J23=Data!$C$9,Data!$D$9,0))</f>
        <v>0</v>
      </c>
      <c r="L23" s="12"/>
      <c r="M23" s="11" t="str">
        <f>IFERROR(VLOOKUP(L23,Data!$C$10:$D$12,2,),"0")</f>
        <v>0</v>
      </c>
      <c r="N23" s="11">
        <f t="shared" si="2"/>
        <v>-52</v>
      </c>
      <c r="O23" s="13">
        <f t="shared" si="3"/>
        <v>-52</v>
      </c>
      <c r="P23" s="13"/>
      <c r="Q23" s="13"/>
    </row>
    <row r="24" spans="1:17">
      <c r="A24" s="10"/>
      <c r="B24" s="10"/>
      <c r="C24" s="10"/>
      <c r="D24" s="12"/>
      <c r="E24" s="12">
        <f>IF(D24=Data!$C$2,Data!$D$2,IF(D24=Data!$C$3,Data!$D$3,-52))</f>
        <v>-52</v>
      </c>
      <c r="F24" s="12"/>
      <c r="G24" s="12">
        <f>IF(F24=Data!$C$4,Data!$D$4,IF(F24=Data!$C$5,Data!$D$5,0))</f>
        <v>0</v>
      </c>
      <c r="H24" s="12"/>
      <c r="I24" s="12">
        <f>IF(H24=Data!$C$6,Data!$D$6,IF(H24=Data!$C$7,Data!$D$7,0))</f>
        <v>0</v>
      </c>
      <c r="J24" s="12"/>
      <c r="K24" s="12">
        <f>IF(J24=Data!$C$8,Data!$D$8,IF(J24=Data!$C$9,Data!$D$9,0))</f>
        <v>0</v>
      </c>
      <c r="L24" s="12"/>
      <c r="M24" s="11" t="str">
        <f>IFERROR(VLOOKUP(L24,Data!$C$10:$D$12,2,),"0")</f>
        <v>0</v>
      </c>
      <c r="N24" s="11">
        <f t="shared" si="2"/>
        <v>-52</v>
      </c>
      <c r="O24" s="13">
        <f t="shared" si="3"/>
        <v>-52</v>
      </c>
      <c r="P24" s="13"/>
      <c r="Q24" s="13"/>
    </row>
    <row r="25" spans="1:17">
      <c r="A25" s="10"/>
      <c r="B25" s="10"/>
      <c r="C25" s="10"/>
      <c r="D25" s="12"/>
      <c r="E25" s="12">
        <f>IF(D25=Data!$C$2,Data!$D$2,IF(D25=Data!$C$3,Data!$D$3,-52))</f>
        <v>-52</v>
      </c>
      <c r="F25" s="12"/>
      <c r="G25" s="12">
        <f>IF(F25=Data!$C$4,Data!$D$4,IF(F25=Data!$C$5,Data!$D$5,0))</f>
        <v>0</v>
      </c>
      <c r="H25" s="12"/>
      <c r="I25" s="12">
        <f>IF(H25=Data!$C$6,Data!$D$6,IF(H25=Data!$C$7,Data!$D$7,0))</f>
        <v>0</v>
      </c>
      <c r="J25" s="12"/>
      <c r="K25" s="12">
        <f>IF(J25=Data!$C$8,Data!$D$8,IF(J25=Data!$C$9,Data!$D$9,0))</f>
        <v>0</v>
      </c>
      <c r="L25" s="12"/>
      <c r="M25" s="11" t="str">
        <f>IFERROR(VLOOKUP(L25,Data!$C$10:$D$12,2,),"0")</f>
        <v>0</v>
      </c>
      <c r="N25" s="11">
        <f t="shared" si="2"/>
        <v>-52</v>
      </c>
      <c r="O25" s="13">
        <f t="shared" si="3"/>
        <v>-52</v>
      </c>
      <c r="P25" s="13"/>
      <c r="Q25" s="13"/>
    </row>
    <row r="26" spans="1:17">
      <c r="A26" s="10"/>
      <c r="B26" s="10"/>
      <c r="C26" s="10"/>
      <c r="D26" s="12"/>
      <c r="E26" s="12">
        <f>IF(D26=Data!$C$2,Data!$D$2,IF(D26=Data!$C$3,Data!$D$3,-52))</f>
        <v>-52</v>
      </c>
      <c r="F26" s="12"/>
      <c r="G26" s="12">
        <f>IF(F26=Data!$C$4,Data!$D$4,IF(F26=Data!$C$5,Data!$D$5,0))</f>
        <v>0</v>
      </c>
      <c r="H26" s="12"/>
      <c r="I26" s="12">
        <f>IF(H26=Data!$C$6,Data!$D$6,IF(H26=Data!$C$7,Data!$D$7,0))</f>
        <v>0</v>
      </c>
      <c r="J26" s="12"/>
      <c r="K26" s="12">
        <f>IF(J26=Data!$C$8,Data!$D$8,IF(J26=Data!$C$9,Data!$D$9,0))</f>
        <v>0</v>
      </c>
      <c r="L26" s="12"/>
      <c r="M26" s="11" t="str">
        <f>IFERROR(VLOOKUP(L26,Data!$C$10:$D$12,2,),"0")</f>
        <v>0</v>
      </c>
      <c r="N26" s="11">
        <f t="shared" si="2"/>
        <v>-52</v>
      </c>
      <c r="O26" s="13">
        <f t="shared" si="3"/>
        <v>-52</v>
      </c>
      <c r="P26" s="13"/>
      <c r="Q26" s="13"/>
    </row>
    <row r="27" spans="1:17">
      <c r="A27" s="10"/>
      <c r="B27" s="10"/>
      <c r="C27" s="10"/>
      <c r="D27" s="12"/>
      <c r="E27" s="12">
        <f>IF(D27=Data!$C$2,Data!$D$2,IF(D27=Data!$C$3,Data!$D$3,-52))</f>
        <v>-52</v>
      </c>
      <c r="F27" s="12"/>
      <c r="G27" s="12">
        <f>IF(F27=Data!$C$4,Data!$D$4,IF(F27=Data!$C$5,Data!$D$5,0))</f>
        <v>0</v>
      </c>
      <c r="H27" s="12"/>
      <c r="I27" s="12">
        <f>IF(H27=Data!$C$6,Data!$D$6,IF(H27=Data!$C$7,Data!$D$7,0))</f>
        <v>0</v>
      </c>
      <c r="J27" s="12"/>
      <c r="K27" s="12">
        <f>IF(J27=Data!$C$8,Data!$D$8,IF(J27=Data!$C$9,Data!$D$9,0))</f>
        <v>0</v>
      </c>
      <c r="L27" s="12"/>
      <c r="M27" s="11" t="str">
        <f>IFERROR(VLOOKUP(L27,Data!$C$10:$D$12,2,),"0")</f>
        <v>0</v>
      </c>
      <c r="N27" s="11">
        <f t="shared" si="2"/>
        <v>-52</v>
      </c>
      <c r="O27" s="13">
        <f t="shared" si="3"/>
        <v>-52</v>
      </c>
      <c r="P27" s="13"/>
      <c r="Q27" s="13"/>
    </row>
    <row r="28" spans="1:17">
      <c r="A28" s="10"/>
      <c r="B28" s="10"/>
      <c r="C28" s="10"/>
      <c r="D28" s="12"/>
      <c r="E28" s="12">
        <f>IF(D28=Data!$C$2,Data!$D$2,IF(D28=Data!$C$3,Data!$D$3,-52))</f>
        <v>-52</v>
      </c>
      <c r="F28" s="12"/>
      <c r="G28" s="12">
        <f>IF(F28=Data!$C$4,Data!$D$4,IF(F28=Data!$C$5,Data!$D$5,0))</f>
        <v>0</v>
      </c>
      <c r="H28" s="12"/>
      <c r="I28" s="12">
        <f>IF(H28=Data!$C$6,Data!$D$6,IF(H28=Data!$C$7,Data!$D$7,0))</f>
        <v>0</v>
      </c>
      <c r="J28" s="12"/>
      <c r="K28" s="12">
        <f>IF(J28=Data!$C$8,Data!$D$8,IF(J28=Data!$C$9,Data!$D$9,0))</f>
        <v>0</v>
      </c>
      <c r="L28" s="12"/>
      <c r="M28" s="11" t="str">
        <f>IFERROR(VLOOKUP(L28,Data!$C$10:$D$12,2,),"0")</f>
        <v>0</v>
      </c>
      <c r="N28" s="11">
        <f t="shared" si="2"/>
        <v>-52</v>
      </c>
      <c r="O28" s="13">
        <f t="shared" si="3"/>
        <v>-52</v>
      </c>
      <c r="P28" s="13"/>
      <c r="Q28" s="13"/>
    </row>
    <row r="29" spans="1:17">
      <c r="A29" s="10"/>
      <c r="B29" s="10"/>
      <c r="C29" s="10"/>
      <c r="D29" s="12"/>
      <c r="E29" s="12">
        <f>IF(D29=Data!$C$2,Data!$D$2,IF(D29=Data!$C$3,Data!$D$3,-52))</f>
        <v>-52</v>
      </c>
      <c r="F29" s="12"/>
      <c r="G29" s="12">
        <f>IF(F29=Data!$C$4,Data!$D$4,IF(F29=Data!$C$5,Data!$D$5,0))</f>
        <v>0</v>
      </c>
      <c r="H29" s="12"/>
      <c r="I29" s="12">
        <f>IF(H29=Data!$C$6,Data!$D$6,IF(H29=Data!$C$7,Data!$D$7,0))</f>
        <v>0</v>
      </c>
      <c r="J29" s="12"/>
      <c r="K29" s="12">
        <f>IF(J29=Data!$C$8,Data!$D$8,IF(J29=Data!$C$9,Data!$D$9,0))</f>
        <v>0</v>
      </c>
      <c r="L29" s="12"/>
      <c r="M29" s="11" t="str">
        <f>IFERROR(VLOOKUP(L29,Data!$C$10:$D$12,2,),"0")</f>
        <v>0</v>
      </c>
      <c r="N29" s="11">
        <f t="shared" si="2"/>
        <v>-52</v>
      </c>
      <c r="O29" s="13">
        <f t="shared" si="3"/>
        <v>-52</v>
      </c>
      <c r="P29" s="13"/>
      <c r="Q29" s="13"/>
    </row>
    <row r="30" spans="1:17">
      <c r="A30" s="10"/>
      <c r="B30" s="10"/>
      <c r="C30" s="10"/>
      <c r="D30" s="12"/>
      <c r="E30" s="12">
        <f>IF(D30=Data!$C$2,Data!$D$2,IF(D30=Data!$C$3,Data!$D$3,-52))</f>
        <v>-52</v>
      </c>
      <c r="F30" s="12"/>
      <c r="G30" s="12">
        <f>IF(F30=Data!$C$4,Data!$D$4,IF(F30=Data!$C$5,Data!$D$5,0))</f>
        <v>0</v>
      </c>
      <c r="H30" s="12"/>
      <c r="I30" s="12">
        <f>IF(H30=Data!$C$6,Data!$D$6,IF(H30=Data!$C$7,Data!$D$7,0))</f>
        <v>0</v>
      </c>
      <c r="J30" s="12"/>
      <c r="K30" s="12">
        <f>IF(J30=Data!$C$8,Data!$D$8,IF(J30=Data!$C$9,Data!$D$9,0))</f>
        <v>0</v>
      </c>
      <c r="L30" s="12"/>
      <c r="M30" s="11" t="str">
        <f>IFERROR(VLOOKUP(L30,Data!$C$10:$D$12,2,),"0")</f>
        <v>0</v>
      </c>
      <c r="N30" s="11">
        <f t="shared" si="2"/>
        <v>-52</v>
      </c>
      <c r="O30" s="13">
        <f t="shared" si="3"/>
        <v>-52</v>
      </c>
      <c r="P30" s="13"/>
      <c r="Q30" s="13"/>
    </row>
    <row r="31" spans="1:17">
      <c r="A31" s="10"/>
      <c r="B31" s="10"/>
      <c r="C31" s="10"/>
      <c r="D31" s="12"/>
      <c r="E31" s="12">
        <f>IF(D31=Data!$C$2,Data!$D$2,IF(D31=Data!$C$3,Data!$D$3,-52))</f>
        <v>-52</v>
      </c>
      <c r="F31" s="12"/>
      <c r="G31" s="12">
        <f>IF(F31=Data!$C$4,Data!$D$4,IF(F31=Data!$C$5,Data!$D$5,0))</f>
        <v>0</v>
      </c>
      <c r="H31" s="12"/>
      <c r="I31" s="12">
        <f>IF(H31=Data!$C$6,Data!$D$6,IF(H31=Data!$C$7,Data!$D$7,0))</f>
        <v>0</v>
      </c>
      <c r="J31" s="12"/>
      <c r="K31" s="12">
        <f>IF(J31=Data!$C$8,Data!$D$8,IF(J31=Data!$C$9,Data!$D$9,0))</f>
        <v>0</v>
      </c>
      <c r="L31" s="12"/>
      <c r="M31" s="11" t="str">
        <f>IFERROR(VLOOKUP(L31,Data!$C$10:$D$12,2,),"0")</f>
        <v>0</v>
      </c>
      <c r="N31" s="11">
        <f t="shared" si="2"/>
        <v>-52</v>
      </c>
      <c r="O31" s="13">
        <f t="shared" si="3"/>
        <v>-52</v>
      </c>
      <c r="P31" s="13"/>
      <c r="Q31" s="13"/>
    </row>
    <row r="32" spans="1:17">
      <c r="A32" s="10"/>
      <c r="B32" s="10"/>
      <c r="C32" s="10"/>
      <c r="D32" s="12"/>
      <c r="E32" s="12">
        <f>IF(D32=Data!$C$2,Data!$D$2,IF(D32=Data!$C$3,Data!$D$3,-52))</f>
        <v>-52</v>
      </c>
      <c r="F32" s="12"/>
      <c r="G32" s="12">
        <f>IF(F32=Data!$C$4,Data!$D$4,IF(F32=Data!$C$5,Data!$D$5,0))</f>
        <v>0</v>
      </c>
      <c r="H32" s="12"/>
      <c r="I32" s="12">
        <f>IF(H32=Data!$C$6,Data!$D$6,IF(H32=Data!$C$7,Data!$D$7,0))</f>
        <v>0</v>
      </c>
      <c r="J32" s="12"/>
      <c r="K32" s="12">
        <f>IF(J32=Data!$C$8,Data!$D$8,IF(J32=Data!$C$9,Data!$D$9,0))</f>
        <v>0</v>
      </c>
      <c r="L32" s="12"/>
      <c r="M32" s="11" t="str">
        <f>IFERROR(VLOOKUP(L32,Data!$C$10:$D$12,2,),"0")</f>
        <v>0</v>
      </c>
      <c r="N32" s="11">
        <f t="shared" si="2"/>
        <v>-52</v>
      </c>
      <c r="O32" s="13">
        <f t="shared" si="3"/>
        <v>-52</v>
      </c>
      <c r="P32" s="13"/>
      <c r="Q32" s="13"/>
    </row>
    <row r="33" spans="1:17">
      <c r="A33" s="10"/>
      <c r="B33" s="10"/>
      <c r="C33" s="10"/>
      <c r="D33" s="12"/>
      <c r="E33" s="12">
        <f>IF(D33=Data!$C$2,Data!$D$2,IF(D33=Data!$C$3,Data!$D$3,-52))</f>
        <v>-52</v>
      </c>
      <c r="F33" s="12"/>
      <c r="G33" s="12">
        <f>IF(F33=Data!$C$4,Data!$D$4,IF(F33=Data!$C$5,Data!$D$5,0))</f>
        <v>0</v>
      </c>
      <c r="H33" s="12"/>
      <c r="I33" s="12">
        <f>IF(H33=Data!$C$6,Data!$D$6,IF(H33=Data!$C$7,Data!$D$7,0))</f>
        <v>0</v>
      </c>
      <c r="J33" s="12"/>
      <c r="K33" s="12">
        <f>IF(J33=Data!$C$8,Data!$D$8,IF(J33=Data!$C$9,Data!$D$9,0))</f>
        <v>0</v>
      </c>
      <c r="L33" s="12"/>
      <c r="M33" s="11" t="str">
        <f>IFERROR(VLOOKUP(L33,Data!$C$10:$D$12,2,),"0")</f>
        <v>0</v>
      </c>
      <c r="N33" s="11">
        <f t="shared" ref="N33:N51" si="4">E33+G33+I33+K33+M33</f>
        <v>-52</v>
      </c>
      <c r="O33" s="13">
        <f t="shared" ref="O33:O51" si="5">E33+G33+I33+K33+M33</f>
        <v>-52</v>
      </c>
      <c r="P33" s="13"/>
      <c r="Q33" s="13"/>
    </row>
    <row r="34" spans="1:17">
      <c r="A34" s="10"/>
      <c r="B34" s="10"/>
      <c r="C34" s="10"/>
      <c r="D34" s="12"/>
      <c r="E34" s="12">
        <f>IF(D34=Data!$C$2,Data!$D$2,IF(D34=Data!$C$3,Data!$D$3,-52))</f>
        <v>-52</v>
      </c>
      <c r="F34" s="12"/>
      <c r="G34" s="12">
        <f>IF(F34=Data!$C$4,Data!$D$4,IF(F34=Data!$C$5,Data!$D$5,0))</f>
        <v>0</v>
      </c>
      <c r="H34" s="12"/>
      <c r="I34" s="12">
        <f>IF(H34=Data!$C$6,Data!$D$6,IF(H34=Data!$C$7,Data!$D$7,0))</f>
        <v>0</v>
      </c>
      <c r="J34" s="12"/>
      <c r="K34" s="12">
        <f>IF(J34=Data!$C$8,Data!$D$8,IF(J34=Data!$C$9,Data!$D$9,0))</f>
        <v>0</v>
      </c>
      <c r="L34" s="12"/>
      <c r="M34" s="11" t="str">
        <f>IFERROR(VLOOKUP(L34,Data!$C$10:$D$12,2,),"0")</f>
        <v>0</v>
      </c>
      <c r="N34" s="11">
        <f t="shared" si="4"/>
        <v>-52</v>
      </c>
      <c r="O34" s="13">
        <f t="shared" si="5"/>
        <v>-52</v>
      </c>
      <c r="P34" s="13"/>
      <c r="Q34" s="13"/>
    </row>
    <row r="35" spans="1:17">
      <c r="A35" s="10"/>
      <c r="B35" s="10"/>
      <c r="C35" s="10"/>
      <c r="D35" s="12"/>
      <c r="E35" s="12">
        <f>IF(D35=Data!$C$2,Data!$D$2,IF(D35=Data!$C$3,Data!$D$3,-52))</f>
        <v>-52</v>
      </c>
      <c r="F35" s="12"/>
      <c r="G35" s="12">
        <f>IF(F35=Data!$C$4,Data!$D$4,IF(F35=Data!$C$5,Data!$D$5,0))</f>
        <v>0</v>
      </c>
      <c r="H35" s="12"/>
      <c r="I35" s="12">
        <f>IF(H35=Data!$C$6,Data!$D$6,IF(H35=Data!$C$7,Data!$D$7,0))</f>
        <v>0</v>
      </c>
      <c r="J35" s="12"/>
      <c r="K35" s="12">
        <f>IF(J35=Data!$C$8,Data!$D$8,IF(J35=Data!$C$9,Data!$D$9,0))</f>
        <v>0</v>
      </c>
      <c r="L35" s="12"/>
      <c r="M35" s="11" t="str">
        <f>IFERROR(VLOOKUP(L35,Data!$C$10:$D$12,2,),"0")</f>
        <v>0</v>
      </c>
      <c r="N35" s="11">
        <f t="shared" si="4"/>
        <v>-52</v>
      </c>
      <c r="O35" s="13">
        <f t="shared" si="5"/>
        <v>-52</v>
      </c>
      <c r="P35" s="13"/>
      <c r="Q35" s="13"/>
    </row>
    <row r="36" spans="1:17">
      <c r="A36" s="10"/>
      <c r="B36" s="10"/>
      <c r="C36" s="10"/>
      <c r="D36" s="12"/>
      <c r="E36" s="12">
        <f>IF(D36=Data!$C$2,Data!$D$2,IF(D36=Data!$C$3,Data!$D$3,-52))</f>
        <v>-52</v>
      </c>
      <c r="F36" s="12"/>
      <c r="G36" s="12">
        <f>IF(F36=Data!$C$4,Data!$D$4,IF(F36=Data!$C$5,Data!$D$5,0))</f>
        <v>0</v>
      </c>
      <c r="H36" s="12"/>
      <c r="I36" s="12">
        <f>IF(H36=Data!$C$6,Data!$D$6,IF(H36=Data!$C$7,Data!$D$7,0))</f>
        <v>0</v>
      </c>
      <c r="J36" s="12"/>
      <c r="K36" s="12">
        <f>IF(J36=Data!$C$8,Data!$D$8,IF(J36=Data!$C$9,Data!$D$9,0))</f>
        <v>0</v>
      </c>
      <c r="L36" s="12"/>
      <c r="M36" s="11" t="str">
        <f>IFERROR(VLOOKUP(L36,Data!$C$10:$D$12,2,),"0")</f>
        <v>0</v>
      </c>
      <c r="N36" s="11">
        <f t="shared" si="4"/>
        <v>-52</v>
      </c>
      <c r="O36" s="13">
        <f t="shared" si="5"/>
        <v>-52</v>
      </c>
      <c r="P36" s="13"/>
      <c r="Q36" s="13"/>
    </row>
    <row r="37" spans="1:17">
      <c r="A37" s="10"/>
      <c r="B37" s="10"/>
      <c r="C37" s="10"/>
      <c r="D37" s="12"/>
      <c r="E37" s="12">
        <f>IF(D37=Data!$C$2,Data!$D$2,IF(D37=Data!$C$3,Data!$D$3,-52))</f>
        <v>-52</v>
      </c>
      <c r="F37" s="12"/>
      <c r="G37" s="12">
        <f>IF(F37=Data!$C$4,Data!$D$4,IF(F37=Data!$C$5,Data!$D$5,0))</f>
        <v>0</v>
      </c>
      <c r="H37" s="12"/>
      <c r="I37" s="12">
        <f>IF(H37=Data!$C$6,Data!$D$6,IF(H37=Data!$C$7,Data!$D$7,0))</f>
        <v>0</v>
      </c>
      <c r="J37" s="12"/>
      <c r="K37" s="12">
        <f>IF(J37=Data!$C$8,Data!$D$8,IF(J37=Data!$C$9,Data!$D$9,0))</f>
        <v>0</v>
      </c>
      <c r="L37" s="12"/>
      <c r="M37" s="11" t="str">
        <f>IFERROR(VLOOKUP(L37,Data!$C$10:$D$12,2,),"0")</f>
        <v>0</v>
      </c>
      <c r="N37" s="11">
        <f t="shared" si="4"/>
        <v>-52</v>
      </c>
      <c r="O37" s="13">
        <f t="shared" si="5"/>
        <v>-52</v>
      </c>
      <c r="P37" s="13"/>
      <c r="Q37" s="13"/>
    </row>
    <row r="38" spans="1:17">
      <c r="A38" s="10"/>
      <c r="B38" s="10"/>
      <c r="C38" s="10"/>
      <c r="D38" s="12"/>
      <c r="E38" s="12">
        <f>IF(D38=Data!$C$2,Data!$D$2,IF(D38=Data!$C$3,Data!$D$3,-52))</f>
        <v>-52</v>
      </c>
      <c r="F38" s="12"/>
      <c r="G38" s="12">
        <f>IF(F38=Data!$C$4,Data!$D$4,IF(F38=Data!$C$5,Data!$D$5,0))</f>
        <v>0</v>
      </c>
      <c r="H38" s="12"/>
      <c r="I38" s="12">
        <f>IF(H38=Data!$C$6,Data!$D$6,IF(H38=Data!$C$7,Data!$D$7,0))</f>
        <v>0</v>
      </c>
      <c r="J38" s="12"/>
      <c r="K38" s="12">
        <f>IF(J38=Data!$C$8,Data!$D$8,IF(J38=Data!$C$9,Data!$D$9,0))</f>
        <v>0</v>
      </c>
      <c r="L38" s="12"/>
      <c r="M38" s="11" t="str">
        <f>IFERROR(VLOOKUP(L38,Data!$C$10:$D$12,2,),"0")</f>
        <v>0</v>
      </c>
      <c r="N38" s="11">
        <f t="shared" si="4"/>
        <v>-52</v>
      </c>
      <c r="O38" s="13">
        <f t="shared" si="5"/>
        <v>-52</v>
      </c>
      <c r="P38" s="13"/>
      <c r="Q38" s="13"/>
    </row>
    <row r="39" spans="1:17">
      <c r="A39" s="10"/>
      <c r="B39" s="10"/>
      <c r="C39" s="10"/>
      <c r="D39" s="12"/>
      <c r="E39" s="12">
        <f>IF(D39=Data!$C$2,Data!$D$2,IF(D39=Data!$C$3,Data!$D$3,-52))</f>
        <v>-52</v>
      </c>
      <c r="F39" s="12"/>
      <c r="G39" s="12">
        <f>IF(F39=Data!$C$4,Data!$D$4,IF(F39=Data!$C$5,Data!$D$5,0))</f>
        <v>0</v>
      </c>
      <c r="H39" s="12"/>
      <c r="I39" s="12">
        <f>IF(H39=Data!$C$6,Data!$D$6,IF(H39=Data!$C$7,Data!$D$7,0))</f>
        <v>0</v>
      </c>
      <c r="J39" s="12"/>
      <c r="K39" s="12">
        <f>IF(J39=Data!$C$8,Data!$D$8,IF(J39=Data!$C$9,Data!$D$9,0))</f>
        <v>0</v>
      </c>
      <c r="L39" s="12"/>
      <c r="M39" s="11" t="str">
        <f>IFERROR(VLOOKUP(L39,Data!$C$10:$D$12,2,),"0")</f>
        <v>0</v>
      </c>
      <c r="N39" s="11">
        <f t="shared" si="4"/>
        <v>-52</v>
      </c>
      <c r="O39" s="13">
        <f t="shared" si="5"/>
        <v>-52</v>
      </c>
      <c r="P39" s="13"/>
      <c r="Q39" s="13"/>
    </row>
    <row r="40" spans="1:17">
      <c r="A40" s="10"/>
      <c r="B40" s="10"/>
      <c r="C40" s="10"/>
      <c r="D40" s="12"/>
      <c r="E40" s="12">
        <f>IF(D40=Data!$C$2,Data!$D$2,IF(D40=Data!$C$3,Data!$D$3,-52))</f>
        <v>-52</v>
      </c>
      <c r="F40" s="12"/>
      <c r="G40" s="12">
        <f>IF(F40=Data!$C$4,Data!$D$4,IF(F40=Data!$C$5,Data!$D$5,0))</f>
        <v>0</v>
      </c>
      <c r="H40" s="12"/>
      <c r="I40" s="12">
        <f>IF(H40=Data!$C$6,Data!$D$6,IF(H40=Data!$C$7,Data!$D$7,0))</f>
        <v>0</v>
      </c>
      <c r="J40" s="12"/>
      <c r="K40" s="12">
        <f>IF(J40=Data!$C$8,Data!$D$8,IF(J40=Data!$C$9,Data!$D$9,0))</f>
        <v>0</v>
      </c>
      <c r="L40" s="12"/>
      <c r="M40" s="11" t="str">
        <f>IFERROR(VLOOKUP(L40,Data!$C$10:$D$12,2,),"0")</f>
        <v>0</v>
      </c>
      <c r="N40" s="11">
        <f t="shared" si="4"/>
        <v>-52</v>
      </c>
      <c r="O40" s="13">
        <f t="shared" si="5"/>
        <v>-52</v>
      </c>
      <c r="P40" s="13"/>
      <c r="Q40" s="13"/>
    </row>
    <row r="41" spans="1:17">
      <c r="A41" s="10"/>
      <c r="B41" s="10"/>
      <c r="C41" s="10"/>
      <c r="D41" s="12"/>
      <c r="E41" s="12">
        <f>IF(D41=Data!$C$2,Data!$D$2,IF(D41=Data!$C$3,Data!$D$3,-52))</f>
        <v>-52</v>
      </c>
      <c r="F41" s="12"/>
      <c r="G41" s="12">
        <f>IF(F41=Data!$C$4,Data!$D$4,IF(F41=Data!$C$5,Data!$D$5,0))</f>
        <v>0</v>
      </c>
      <c r="H41" s="12"/>
      <c r="I41" s="12">
        <f>IF(H41=Data!$C$6,Data!$D$6,IF(H41=Data!$C$7,Data!$D$7,0))</f>
        <v>0</v>
      </c>
      <c r="J41" s="12"/>
      <c r="K41" s="12">
        <f>IF(J41=Data!$C$8,Data!$D$8,IF(J41=Data!$C$9,Data!$D$9,0))</f>
        <v>0</v>
      </c>
      <c r="L41" s="12"/>
      <c r="M41" s="11" t="str">
        <f>IFERROR(VLOOKUP(L41,Data!$C$10:$D$12,2,),"0")</f>
        <v>0</v>
      </c>
      <c r="N41" s="11">
        <f t="shared" si="4"/>
        <v>-52</v>
      </c>
      <c r="O41" s="13">
        <f t="shared" si="5"/>
        <v>-52</v>
      </c>
      <c r="P41" s="13"/>
      <c r="Q41" s="13"/>
    </row>
    <row r="42" spans="1:17">
      <c r="A42" s="10"/>
      <c r="B42" s="10"/>
      <c r="C42" s="10"/>
      <c r="D42" s="12"/>
      <c r="E42" s="12">
        <f>IF(D42=Data!$C$2,Data!$D$2,IF(D42=Data!$C$3,Data!$D$3,-52))</f>
        <v>-52</v>
      </c>
      <c r="F42" s="12"/>
      <c r="G42" s="12">
        <f>IF(F42=Data!$C$4,Data!$D$4,IF(F42=Data!$C$5,Data!$D$5,0))</f>
        <v>0</v>
      </c>
      <c r="H42" s="12"/>
      <c r="I42" s="12">
        <f>IF(H42=Data!$C$6,Data!$D$6,IF(H42=Data!$C$7,Data!$D$7,0))</f>
        <v>0</v>
      </c>
      <c r="J42" s="12"/>
      <c r="K42" s="12">
        <f>IF(J42=Data!$C$8,Data!$D$8,IF(J42=Data!$C$9,Data!$D$9,0))</f>
        <v>0</v>
      </c>
      <c r="L42" s="12"/>
      <c r="M42" s="11" t="str">
        <f>IFERROR(VLOOKUP(L42,Data!$C$10:$D$12,2,),"0")</f>
        <v>0</v>
      </c>
      <c r="N42" s="11">
        <f t="shared" si="4"/>
        <v>-52</v>
      </c>
      <c r="O42" s="13">
        <f t="shared" si="5"/>
        <v>-52</v>
      </c>
      <c r="P42" s="13"/>
      <c r="Q42" s="13"/>
    </row>
    <row r="43" spans="1:17">
      <c r="A43" s="10"/>
      <c r="B43" s="10"/>
      <c r="C43" s="10"/>
      <c r="D43" s="12"/>
      <c r="E43" s="12">
        <f>IF(D43=Data!$C$2,Data!$D$2,IF(D43=Data!$C$3,Data!$D$3,-52))</f>
        <v>-52</v>
      </c>
      <c r="F43" s="12"/>
      <c r="G43" s="12">
        <f>IF(F43=Data!$C$4,Data!$D$4,IF(F43=Data!$C$5,Data!$D$5,0))</f>
        <v>0</v>
      </c>
      <c r="H43" s="12"/>
      <c r="I43" s="12">
        <f>IF(H43=Data!$C$6,Data!$D$6,IF(H43=Data!$C$7,Data!$D$7,0))</f>
        <v>0</v>
      </c>
      <c r="J43" s="12"/>
      <c r="K43" s="12">
        <f>IF(J43=Data!$C$8,Data!$D$8,IF(J43=Data!$C$9,Data!$D$9,0))</f>
        <v>0</v>
      </c>
      <c r="L43" s="12"/>
      <c r="M43" s="11" t="str">
        <f>IFERROR(VLOOKUP(L43,Data!$C$10:$D$12,2,),"0")</f>
        <v>0</v>
      </c>
      <c r="N43" s="11">
        <f t="shared" si="4"/>
        <v>-52</v>
      </c>
      <c r="O43" s="13">
        <f t="shared" si="5"/>
        <v>-52</v>
      </c>
      <c r="P43" s="13"/>
      <c r="Q43" s="13"/>
    </row>
    <row r="44" spans="1:17">
      <c r="A44" s="10"/>
      <c r="B44" s="10"/>
      <c r="C44" s="10"/>
      <c r="D44" s="12"/>
      <c r="E44" s="12">
        <f>IF(D44=Data!$C$2,Data!$D$2,IF(D44=Data!$C$3,Data!$D$3,-52))</f>
        <v>-52</v>
      </c>
      <c r="F44" s="12"/>
      <c r="G44" s="12">
        <f>IF(F44=Data!$C$4,Data!$D$4,IF(F44=Data!$C$5,Data!$D$5,0))</f>
        <v>0</v>
      </c>
      <c r="H44" s="12"/>
      <c r="I44" s="12">
        <f>IF(H44=Data!$C$6,Data!$D$6,IF(H44=Data!$C$7,Data!$D$7,0))</f>
        <v>0</v>
      </c>
      <c r="J44" s="12"/>
      <c r="K44" s="12">
        <f>IF(J44=Data!$C$8,Data!$D$8,IF(J44=Data!$C$9,Data!$D$9,0))</f>
        <v>0</v>
      </c>
      <c r="L44" s="12"/>
      <c r="M44" s="11" t="str">
        <f>IFERROR(VLOOKUP(L44,Data!$C$10:$D$12,2,),"0")</f>
        <v>0</v>
      </c>
      <c r="N44" s="11">
        <f t="shared" si="4"/>
        <v>-52</v>
      </c>
      <c r="O44" s="13">
        <f t="shared" si="5"/>
        <v>-52</v>
      </c>
      <c r="P44" s="13"/>
      <c r="Q44" s="13"/>
    </row>
    <row r="45" spans="1:17">
      <c r="A45" s="10"/>
      <c r="B45" s="10"/>
      <c r="C45" s="10"/>
      <c r="D45" s="12"/>
      <c r="E45" s="12">
        <f>IF(D45=Data!$C$2,Data!$D$2,IF(D45=Data!$C$3,Data!$D$3,-52))</f>
        <v>-52</v>
      </c>
      <c r="F45" s="12"/>
      <c r="G45" s="12">
        <f>IF(F45=Data!$C$4,Data!$D$4,IF(F45=Data!$C$5,Data!$D$5,0))</f>
        <v>0</v>
      </c>
      <c r="H45" s="12"/>
      <c r="I45" s="12">
        <f>IF(H45=Data!$C$6,Data!$D$6,IF(H45=Data!$C$7,Data!$D$7,0))</f>
        <v>0</v>
      </c>
      <c r="J45" s="12"/>
      <c r="K45" s="12">
        <f>IF(J45=Data!$C$8,Data!$D$8,IF(J45=Data!$C$9,Data!$D$9,0))</f>
        <v>0</v>
      </c>
      <c r="L45" s="12"/>
      <c r="M45" s="11" t="str">
        <f>IFERROR(VLOOKUP(L45,Data!$C$10:$D$12,2,),"0")</f>
        <v>0</v>
      </c>
      <c r="N45" s="11">
        <f t="shared" si="4"/>
        <v>-52</v>
      </c>
      <c r="O45" s="13">
        <f t="shared" si="5"/>
        <v>-52</v>
      </c>
      <c r="P45" s="13"/>
      <c r="Q45" s="13"/>
    </row>
    <row r="46" spans="1:17">
      <c r="A46" s="10"/>
      <c r="B46" s="10"/>
      <c r="C46" s="10"/>
      <c r="D46" s="12"/>
      <c r="E46" s="12">
        <f>IF(D46=Data!$C$2,Data!$D$2,IF(D46=Data!$C$3,Data!$D$3,-52))</f>
        <v>-52</v>
      </c>
      <c r="F46" s="12"/>
      <c r="G46" s="12">
        <f>IF(F46=Data!$C$4,Data!$D$4,IF(F46=Data!$C$5,Data!$D$5,0))</f>
        <v>0</v>
      </c>
      <c r="H46" s="12"/>
      <c r="I46" s="12">
        <f>IF(H46=Data!$C$6,Data!$D$6,IF(H46=Data!$C$7,Data!$D$7,0))</f>
        <v>0</v>
      </c>
      <c r="J46" s="12"/>
      <c r="K46" s="12">
        <f>IF(J46=Data!$C$8,Data!$D$8,IF(J46=Data!$C$9,Data!$D$9,0))</f>
        <v>0</v>
      </c>
      <c r="L46" s="12"/>
      <c r="M46" s="11" t="str">
        <f>IFERROR(VLOOKUP(L46,Data!$C$10:$D$12,2,),"0")</f>
        <v>0</v>
      </c>
      <c r="N46" s="11">
        <f t="shared" si="4"/>
        <v>-52</v>
      </c>
      <c r="O46" s="13">
        <f t="shared" si="5"/>
        <v>-52</v>
      </c>
      <c r="P46" s="13"/>
      <c r="Q46" s="13"/>
    </row>
    <row r="47" spans="1:17">
      <c r="A47" s="10"/>
      <c r="B47" s="10"/>
      <c r="C47" s="10"/>
      <c r="D47" s="12"/>
      <c r="E47" s="12">
        <f>IF(D47=Data!$C$2,Data!$D$2,IF(D47=Data!$C$3,Data!$D$3,-52))</f>
        <v>-52</v>
      </c>
      <c r="F47" s="12"/>
      <c r="G47" s="12">
        <f>IF(F47=Data!$C$4,Data!$D$4,IF(F47=Data!$C$5,Data!$D$5,0))</f>
        <v>0</v>
      </c>
      <c r="H47" s="12"/>
      <c r="I47" s="12">
        <f>IF(H47=Data!$C$6,Data!$D$6,IF(H47=Data!$C$7,Data!$D$7,0))</f>
        <v>0</v>
      </c>
      <c r="J47" s="12"/>
      <c r="K47" s="12">
        <f>IF(J47=Data!$C$8,Data!$D$8,IF(J47=Data!$C$9,Data!$D$9,0))</f>
        <v>0</v>
      </c>
      <c r="L47" s="12"/>
      <c r="M47" s="11" t="str">
        <f>IFERROR(VLOOKUP(L47,Data!$C$10:$D$12,2,),"0")</f>
        <v>0</v>
      </c>
      <c r="N47" s="11">
        <f t="shared" si="4"/>
        <v>-52</v>
      </c>
      <c r="O47" s="13">
        <f t="shared" si="5"/>
        <v>-52</v>
      </c>
      <c r="P47" s="13"/>
      <c r="Q47" s="13"/>
    </row>
    <row r="48" spans="1:17">
      <c r="A48" s="10"/>
      <c r="B48" s="10"/>
      <c r="C48" s="10"/>
      <c r="D48" s="12"/>
      <c r="E48" s="12">
        <f>IF(D48=Data!$C$2,Data!$D$2,IF(D48=Data!$C$3,Data!$D$3,-52))</f>
        <v>-52</v>
      </c>
      <c r="F48" s="12"/>
      <c r="G48" s="12">
        <f>IF(F48=Data!$C$4,Data!$D$4,IF(F48=Data!$C$5,Data!$D$5,0))</f>
        <v>0</v>
      </c>
      <c r="H48" s="12"/>
      <c r="I48" s="12">
        <f>IF(H48=Data!$C$6,Data!$D$6,IF(H48=Data!$C$7,Data!$D$7,0))</f>
        <v>0</v>
      </c>
      <c r="J48" s="12"/>
      <c r="K48" s="12">
        <f>IF(J48=Data!$C$8,Data!$D$8,IF(J48=Data!$C$9,Data!$D$9,0))</f>
        <v>0</v>
      </c>
      <c r="L48" s="12"/>
      <c r="M48" s="11" t="str">
        <f>IFERROR(VLOOKUP(L48,Data!$C$10:$D$12,2,),"0")</f>
        <v>0</v>
      </c>
      <c r="N48" s="11">
        <f t="shared" si="4"/>
        <v>-52</v>
      </c>
      <c r="O48" s="13">
        <f t="shared" si="5"/>
        <v>-52</v>
      </c>
      <c r="P48" s="13"/>
      <c r="Q48" s="13"/>
    </row>
    <row r="49" spans="1:17">
      <c r="A49" s="10"/>
      <c r="B49" s="10"/>
      <c r="C49" s="10"/>
      <c r="D49" s="12"/>
      <c r="E49" s="12">
        <f>IF(D49=Data!$C$2,Data!$D$2,IF(D49=Data!$C$3,Data!$D$3,-52))</f>
        <v>-52</v>
      </c>
      <c r="F49" s="12"/>
      <c r="G49" s="12">
        <f>IF(F49=Data!$C$4,Data!$D$4,IF(F49=Data!$C$5,Data!$D$5,0))</f>
        <v>0</v>
      </c>
      <c r="H49" s="12"/>
      <c r="I49" s="12">
        <f>IF(H49=Data!$C$6,Data!$D$6,IF(H49=Data!$C$7,Data!$D$7,0))</f>
        <v>0</v>
      </c>
      <c r="J49" s="12"/>
      <c r="K49" s="12">
        <f>IF(J49=Data!$C$8,Data!$D$8,IF(J49=Data!$C$9,Data!$D$9,0))</f>
        <v>0</v>
      </c>
      <c r="L49" s="12"/>
      <c r="M49" s="11" t="str">
        <f>IFERROR(VLOOKUP(L49,Data!$C$10:$D$12,2,),"0")</f>
        <v>0</v>
      </c>
      <c r="N49" s="11">
        <f t="shared" si="4"/>
        <v>-52</v>
      </c>
      <c r="O49" s="13">
        <f t="shared" si="5"/>
        <v>-52</v>
      </c>
      <c r="P49" s="13"/>
      <c r="Q49" s="13"/>
    </row>
    <row r="50" spans="1:17">
      <c r="A50" s="10"/>
      <c r="B50" s="10"/>
      <c r="C50" s="10"/>
      <c r="D50" s="12"/>
      <c r="E50" s="12">
        <f>IF(D50=Data!$C$2,Data!$D$2,IF(D50=Data!$C$3,Data!$D$3,-52))</f>
        <v>-52</v>
      </c>
      <c r="F50" s="12"/>
      <c r="G50" s="12">
        <f>IF(F50=Data!$C$4,Data!$D$4,IF(F50=Data!$C$5,Data!$D$5,0))</f>
        <v>0</v>
      </c>
      <c r="H50" s="12"/>
      <c r="I50" s="12">
        <f>IF(H50=Data!$C$6,Data!$D$6,IF(H50=Data!$C$7,Data!$D$7,0))</f>
        <v>0</v>
      </c>
      <c r="J50" s="12"/>
      <c r="K50" s="12">
        <f>IF(J50=Data!$C$8,Data!$D$8,IF(J50=Data!$C$9,Data!$D$9,0))</f>
        <v>0</v>
      </c>
      <c r="L50" s="12"/>
      <c r="M50" s="11" t="str">
        <f>IFERROR(VLOOKUP(L50,Data!$C$10:$D$12,2,),"0")</f>
        <v>0</v>
      </c>
      <c r="N50" s="11">
        <f t="shared" si="4"/>
        <v>-52</v>
      </c>
      <c r="O50" s="13">
        <f t="shared" si="5"/>
        <v>-52</v>
      </c>
      <c r="P50" s="13"/>
      <c r="Q50" s="13"/>
    </row>
    <row r="51" spans="1:17">
      <c r="A51" s="10"/>
      <c r="B51" s="10"/>
      <c r="C51" s="10"/>
      <c r="D51" s="12"/>
      <c r="E51" s="12">
        <f>IF(D51=Data!$C$2,Data!$D$2,IF(D51=Data!$C$3,Data!$D$3,-52))</f>
        <v>-52</v>
      </c>
      <c r="F51" s="12"/>
      <c r="G51" s="12">
        <f>IF(F51=Data!$C$4,Data!$D$4,IF(F51=Data!$C$5,Data!$D$5,0))</f>
        <v>0</v>
      </c>
      <c r="H51" s="12"/>
      <c r="I51" s="12">
        <f>IF(H51=Data!$C$6,Data!$D$6,IF(H51=Data!$C$7,Data!$D$7,0))</f>
        <v>0</v>
      </c>
      <c r="J51" s="12"/>
      <c r="K51" s="12">
        <f>IF(J51=Data!$C$8,Data!$D$8,IF(J51=Data!$C$9,Data!$D$9,0))</f>
        <v>0</v>
      </c>
      <c r="L51" s="12"/>
      <c r="M51" s="11" t="str">
        <f>IFERROR(VLOOKUP(L51,Data!$C$10:$D$12,2,),"0")</f>
        <v>0</v>
      </c>
      <c r="N51" s="11">
        <f t="shared" si="4"/>
        <v>-52</v>
      </c>
      <c r="O51" s="13">
        <f t="shared" si="5"/>
        <v>-52</v>
      </c>
      <c r="P51" s="13"/>
      <c r="Q51" s="13"/>
    </row>
  </sheetData>
  <autoFilter ref="A1:Q32" xr:uid="{9D3A2F20-FA7C-475F-A2E7-AA304C377227}">
    <sortState xmlns:xlrd2="http://schemas.microsoft.com/office/spreadsheetml/2017/richdata2" ref="A2:Q32">
      <sortCondition ref="C1"/>
    </sortState>
  </autoFilter>
  <sortState xmlns:xlrd2="http://schemas.microsoft.com/office/spreadsheetml/2017/richdata2" ref="A1:Q1">
    <sortCondition ref="O1"/>
  </sortState>
  <conditionalFormatting sqref="O2:O51">
    <cfRule type="cellIs" dxfId="3" priority="1" operator="equal">
      <formula>0</formula>
    </cfRule>
    <cfRule type="cellIs" dxfId="2" priority="2" operator="between">
      <formula>6</formula>
      <formula>14</formula>
    </cfRule>
    <cfRule type="cellIs" dxfId="1" priority="3" operator="lessThan">
      <formula>6</formula>
    </cfRule>
    <cfRule type="cellIs" dxfId="0" priority="4" operator="greaterThan">
      <formula>14</formula>
    </cfRule>
  </conditionalFormatting>
  <pageMargins left="0.7" right="0.7" top="0.75" bottom="0.75" header="0.3" footer="0.3"/>
  <pageSetup paperSize="9" scale="62"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54944E9F-DB2E-4A81-B3BA-1BE65A1C5F02}">
          <x14:formula1>
            <xm:f>Data!$C$8:$C$9</xm:f>
          </x14:formula1>
          <xm:sqref>J2:J51</xm:sqref>
        </x14:dataValidation>
        <x14:dataValidation type="list" allowBlank="1" showInputMessage="1" showErrorMessage="1" xr:uid="{30A55B0C-38A1-452B-8B19-B61434FDCDF9}">
          <x14:formula1>
            <xm:f>Data!$C$6:$C$7</xm:f>
          </x14:formula1>
          <xm:sqref>H2:H51</xm:sqref>
        </x14:dataValidation>
        <x14:dataValidation type="list" allowBlank="1" showInputMessage="1" showErrorMessage="1" xr:uid="{65ABE7B8-ED53-4333-864F-EAAE7B210FBB}">
          <x14:formula1>
            <xm:f>Data!$C$10:$C$12</xm:f>
          </x14:formula1>
          <xm:sqref>L2:L51</xm:sqref>
        </x14:dataValidation>
        <x14:dataValidation type="list" allowBlank="1" showInputMessage="1" showErrorMessage="1" xr:uid="{B4BE2090-D421-4340-ABCA-8892E9ACDE2F}">
          <x14:formula1>
            <xm:f>Data!$C$4:$C$5</xm:f>
          </x14:formula1>
          <xm:sqref>F2:F51</xm:sqref>
        </x14:dataValidation>
        <x14:dataValidation type="list" allowBlank="1" showInputMessage="1" showErrorMessage="1" xr:uid="{F593E175-D30B-4518-873D-BF1928073E8F}">
          <x14:formula1>
            <xm:f>Data!$C$2:$C$3</xm:f>
          </x14:formula1>
          <xm:sqref>D2:D51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9FF2-AFE4-4205-8FA2-5D2AFB4D2F07}">
  <dimension ref="A1:M12"/>
  <sheetViews>
    <sheetView workbookViewId="0">
      <selection activeCell="D17" sqref="D17"/>
    </sheetView>
  </sheetViews>
  <sheetFormatPr defaultColWidth="11.42578125" defaultRowHeight="14.25" customHeight="1"/>
  <cols>
    <col min="2" max="2" width="16.85546875" customWidth="1"/>
    <col min="3" max="3" width="28.42578125" customWidth="1"/>
    <col min="7" max="7" width="133.5703125" customWidth="1"/>
    <col min="8" max="8" width="21.85546875" customWidth="1"/>
  </cols>
  <sheetData>
    <row r="1" spans="1:13" ht="14.25" customHeight="1">
      <c r="A1" s="1" t="s">
        <v>25</v>
      </c>
      <c r="B1" s="1" t="s">
        <v>26</v>
      </c>
      <c r="C1" s="1" t="s">
        <v>27</v>
      </c>
      <c r="D1" s="2" t="s">
        <v>28</v>
      </c>
      <c r="E1" s="3"/>
      <c r="F1" s="1" t="s">
        <v>29</v>
      </c>
      <c r="G1" s="3"/>
      <c r="H1" s="3"/>
      <c r="I1" s="1" t="s">
        <v>22</v>
      </c>
      <c r="J1" s="4"/>
      <c r="K1" s="4"/>
      <c r="L1" s="4"/>
      <c r="M1" s="2" t="s">
        <v>30</v>
      </c>
    </row>
    <row r="2" spans="1:13" ht="14.25" customHeight="1">
      <c r="A2" s="3" t="s">
        <v>31</v>
      </c>
      <c r="B2" t="s">
        <v>32</v>
      </c>
      <c r="C2" s="3" t="s">
        <v>33</v>
      </c>
      <c r="D2" s="5">
        <v>0</v>
      </c>
      <c r="E2" s="3"/>
      <c r="F2" s="3" t="s">
        <v>34</v>
      </c>
      <c r="G2" s="3" t="s">
        <v>0</v>
      </c>
      <c r="H2" s="3"/>
      <c r="I2" s="5" t="s">
        <v>35</v>
      </c>
      <c r="J2" s="5">
        <v>10</v>
      </c>
      <c r="K2" s="3"/>
      <c r="L2" s="3"/>
      <c r="M2" s="6"/>
    </row>
    <row r="3" spans="1:13" ht="14.25" customHeight="1">
      <c r="A3" s="3" t="s">
        <v>31</v>
      </c>
      <c r="B3" t="s">
        <v>32</v>
      </c>
      <c r="C3" s="3" t="s">
        <v>36</v>
      </c>
      <c r="D3" s="5">
        <v>-50</v>
      </c>
      <c r="E3" s="3"/>
      <c r="F3" s="3" t="s">
        <v>37</v>
      </c>
      <c r="G3" s="3" t="s">
        <v>38</v>
      </c>
      <c r="H3" s="3"/>
      <c r="I3" s="5" t="s">
        <v>39</v>
      </c>
      <c r="J3" s="5">
        <v>11</v>
      </c>
      <c r="K3" s="5" t="s">
        <v>35</v>
      </c>
      <c r="L3" s="5">
        <v>15</v>
      </c>
      <c r="M3" s="7"/>
    </row>
    <row r="4" spans="1:13" ht="14.25" customHeight="1">
      <c r="A4" s="3" t="s">
        <v>40</v>
      </c>
      <c r="B4" t="s">
        <v>41</v>
      </c>
      <c r="C4" s="3" t="s">
        <v>42</v>
      </c>
      <c r="D4" s="5">
        <v>0</v>
      </c>
      <c r="E4" s="5"/>
      <c r="F4" s="3" t="s">
        <v>43</v>
      </c>
      <c r="G4" s="3" t="s">
        <v>14</v>
      </c>
      <c r="H4" s="3"/>
      <c r="I4" s="5" t="s">
        <v>39</v>
      </c>
      <c r="J4" s="5">
        <v>16</v>
      </c>
      <c r="K4" s="3"/>
      <c r="L4" s="3"/>
      <c r="M4" s="8"/>
    </row>
    <row r="5" spans="1:13" ht="14.25" customHeight="1">
      <c r="A5" s="3" t="s">
        <v>40</v>
      </c>
      <c r="B5" t="s">
        <v>41</v>
      </c>
      <c r="C5" s="3" t="s">
        <v>44</v>
      </c>
      <c r="D5" s="5">
        <v>4</v>
      </c>
      <c r="E5" s="5"/>
      <c r="F5" s="3" t="s">
        <v>45</v>
      </c>
      <c r="G5" s="3" t="s">
        <v>15</v>
      </c>
      <c r="H5" s="3"/>
      <c r="I5" s="3"/>
      <c r="J5" s="3"/>
      <c r="K5" s="3"/>
      <c r="L5" s="3"/>
      <c r="M5" s="3"/>
    </row>
    <row r="6" spans="1:13" ht="14.25" customHeight="1">
      <c r="A6" s="3" t="s">
        <v>46</v>
      </c>
      <c r="B6" t="s">
        <v>47</v>
      </c>
      <c r="C6" s="3" t="s">
        <v>42</v>
      </c>
      <c r="D6" s="5">
        <v>2</v>
      </c>
      <c r="E6" s="5"/>
      <c r="F6" s="3" t="s">
        <v>48</v>
      </c>
      <c r="G6" s="3" t="s">
        <v>16</v>
      </c>
      <c r="H6" s="3"/>
      <c r="I6" s="3"/>
      <c r="J6" s="3"/>
      <c r="K6" s="3"/>
      <c r="L6" s="3"/>
      <c r="M6" s="3"/>
    </row>
    <row r="7" spans="1:13" ht="14.25" customHeight="1">
      <c r="A7" s="3" t="s">
        <v>46</v>
      </c>
      <c r="B7" t="s">
        <v>47</v>
      </c>
      <c r="C7" s="3" t="s">
        <v>44</v>
      </c>
      <c r="D7" s="5">
        <v>4</v>
      </c>
      <c r="E7" s="5"/>
      <c r="F7" s="3" t="s">
        <v>49</v>
      </c>
      <c r="G7" s="3" t="s">
        <v>50</v>
      </c>
      <c r="H7" s="3"/>
      <c r="I7" s="3"/>
      <c r="J7" s="3"/>
      <c r="K7" s="3"/>
      <c r="L7" s="3"/>
      <c r="M7" s="3"/>
    </row>
    <row r="8" spans="1:13" ht="14.25" customHeight="1">
      <c r="A8" s="3" t="s">
        <v>51</v>
      </c>
      <c r="B8" t="s">
        <v>52</v>
      </c>
      <c r="C8" s="3" t="s">
        <v>42</v>
      </c>
      <c r="D8" s="5">
        <v>1</v>
      </c>
      <c r="E8" s="5"/>
      <c r="F8" s="9" t="s">
        <v>53</v>
      </c>
      <c r="G8" s="9" t="s">
        <v>22</v>
      </c>
      <c r="H8" s="9" t="s">
        <v>54</v>
      </c>
      <c r="I8" s="3"/>
      <c r="J8" s="3"/>
      <c r="K8" s="3"/>
      <c r="L8" s="3"/>
      <c r="M8" s="3"/>
    </row>
    <row r="9" spans="1:13" ht="14.25" customHeight="1">
      <c r="A9" s="3" t="s">
        <v>51</v>
      </c>
      <c r="B9" t="s">
        <v>52</v>
      </c>
      <c r="C9" s="3" t="s">
        <v>44</v>
      </c>
      <c r="D9" s="5">
        <v>2</v>
      </c>
      <c r="E9" s="5"/>
      <c r="F9" s="3" t="s">
        <v>55</v>
      </c>
      <c r="G9" s="3" t="s">
        <v>23</v>
      </c>
      <c r="H9" s="3"/>
      <c r="I9" s="3"/>
      <c r="J9" s="3"/>
      <c r="K9" s="3"/>
      <c r="L9" s="3"/>
      <c r="M9" s="3"/>
    </row>
    <row r="10" spans="1:13" ht="14.25" customHeight="1">
      <c r="A10" s="3" t="s">
        <v>56</v>
      </c>
      <c r="B10" t="s">
        <v>57</v>
      </c>
      <c r="C10" s="3" t="s">
        <v>58</v>
      </c>
      <c r="D10" s="5">
        <v>-8</v>
      </c>
      <c r="E10" s="5"/>
      <c r="F10" s="3" t="s">
        <v>59</v>
      </c>
      <c r="G10" s="3" t="s">
        <v>24</v>
      </c>
      <c r="H10" s="3"/>
      <c r="I10" s="3"/>
      <c r="J10" s="3"/>
      <c r="K10" s="3"/>
      <c r="L10" s="3"/>
      <c r="M10" s="3"/>
    </row>
    <row r="11" spans="1:13" ht="14.25" customHeight="1">
      <c r="A11" s="3" t="s">
        <v>56</v>
      </c>
      <c r="B11" t="s">
        <v>57</v>
      </c>
      <c r="C11" s="3" t="s">
        <v>60</v>
      </c>
      <c r="D11" s="5">
        <v>4</v>
      </c>
      <c r="E11" s="5"/>
      <c r="F11" s="3" t="s">
        <v>61</v>
      </c>
      <c r="G11" s="3"/>
      <c r="H11" s="3"/>
      <c r="I11" s="3"/>
      <c r="J11" s="3"/>
      <c r="K11" s="3"/>
      <c r="L11" s="3"/>
      <c r="M11" s="3"/>
    </row>
    <row r="12" spans="1:13" ht="14.25" customHeight="1">
      <c r="A12" s="3" t="s">
        <v>56</v>
      </c>
      <c r="B12" t="s">
        <v>57</v>
      </c>
      <c r="C12" s="3" t="s">
        <v>62</v>
      </c>
      <c r="D12" s="5">
        <v>8</v>
      </c>
      <c r="E12" s="5"/>
      <c r="F12" s="3" t="s">
        <v>63</v>
      </c>
      <c r="G12" s="3"/>
      <c r="H12" s="3"/>
      <c r="I12" s="3"/>
      <c r="J12" s="3"/>
      <c r="K12" s="3"/>
      <c r="L12" s="3"/>
      <c r="M12"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2b74a00-43a6-4076-ac55-a30bded87187" xsi:nil="true"/>
    <lcf76f155ced4ddcb4097134ff3c332f xmlns="adbb2028-43e6-4cc2-a67b-7a6125cf5ee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39FE704F80C14DA225DF2A1DC23842" ma:contentTypeVersion="6" ma:contentTypeDescription="Opprett et nytt dokument." ma:contentTypeScope="" ma:versionID="840704dd7852b4502485dd09b9871908">
  <xsd:schema xmlns:xsd="http://www.w3.org/2001/XMLSchema" xmlns:xs="http://www.w3.org/2001/XMLSchema" xmlns:p="http://schemas.microsoft.com/office/2006/metadata/properties" xmlns:ns2="5371e8e2-a9e8-46df-a91b-761db99c8728" xmlns:ns3="7bfd8652-9f54-45a4-9684-efa1596a6182" xmlns:ns4="adbb2028-43e6-4cc2-a67b-7a6125cf5ee2" xmlns:ns5="82b74a00-43a6-4076-ac55-a30bded87187" targetNamespace="http://schemas.microsoft.com/office/2006/metadata/properties" ma:root="true" ma:fieldsID="6190808fb2cf6901171d74b1de90c452" ns2:_="" ns3:_="" ns4:_="" ns5:_="">
    <xsd:import namespace="5371e8e2-a9e8-46df-a91b-761db99c8728"/>
    <xsd:import namespace="7bfd8652-9f54-45a4-9684-efa1596a6182"/>
    <xsd:import namespace="adbb2028-43e6-4cc2-a67b-7a6125cf5ee2"/>
    <xsd:import namespace="82b74a00-43a6-4076-ac55-a30bded871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e8e2-a9e8-46df-a91b-761db99c8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fd8652-9f54-45a4-9684-efa1596a6182"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bb2028-43e6-4cc2-a67b-7a6125cf5ee2" elementFormDefault="qualified">
    <xsd:import namespace="http://schemas.microsoft.com/office/2006/documentManagement/types"/>
    <xsd:import namespace="http://schemas.microsoft.com/office/infopath/2007/PartnerControls"/>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b74a00-43a6-4076-ac55-a30bded8718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bd2f6f5-447a-481d-83a3-ed07b4030ec5}" ma:internalName="TaxCatchAll" ma:showField="CatchAllData" ma:web="82b74a00-43a6-4076-ac55-a30bded871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B34709-BACA-45CA-9BFD-DDCC4774DEA0}"/>
</file>

<file path=customXml/itemProps2.xml><?xml version="1.0" encoding="utf-8"?>
<ds:datastoreItem xmlns:ds="http://schemas.openxmlformats.org/officeDocument/2006/customXml" ds:itemID="{ED0AA6DB-FD1C-4C5C-A44B-335A3960E723}"/>
</file>

<file path=customXml/itemProps3.xml><?xml version="1.0" encoding="utf-8"?>
<ds:datastoreItem xmlns:ds="http://schemas.openxmlformats.org/officeDocument/2006/customXml" ds:itemID="{14D4840A-D9A2-43B3-8B43-4C6297F130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Bjørn Johannes Kummeneje(ekstern)</dc:creator>
  <cp:keywords/>
  <dc:description/>
  <cp:lastModifiedBy>Jenny Ählström</cp:lastModifiedBy>
  <cp:revision/>
  <dcterms:created xsi:type="dcterms:W3CDTF">2023-01-03T11:39:27Z</dcterms:created>
  <dcterms:modified xsi:type="dcterms:W3CDTF">2023-02-06T14:55:29Z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0x010100A739FE704F80C14DA225DF2A1DC23842</vt:lpwstr>
  </property>
  <property fmtid="{D5CDD505-2E9C-101B-9397-08002B2CF9AE}" pid="3" name="MediaServiceImageTags">
    <vt:lpwstr/>
  </property>
</Properties>
</file>