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dirfo.sharepoint.com/sites/Dataforvaltning/Shared Documents/Datavisualisering/Klimakalkulator for IKT utstyr/"/>
    </mc:Choice>
  </mc:AlternateContent>
  <xr:revisionPtr revIDLastSave="148" documentId="8_{D55D32E0-F036-45C7-B129-7B0A00FE7EE6}" xr6:coauthVersionLast="47" xr6:coauthVersionMax="47" xr10:uidLastSave="{06C0AB8E-30EF-4BB8-96B6-8595164E2309}"/>
  <bookViews>
    <workbookView xWindow="73515" yWindow="1545" windowWidth="23010" windowHeight="13440" xr2:uid="{9B1974D0-9274-408E-84AB-F1F69F9B1B19}"/>
  </bookViews>
  <sheets>
    <sheet name="Verktøy" sheetId="3" r:id="rId1"/>
    <sheet name="Bakgrunnsinfo" sheetId="2" r:id="rId2"/>
    <sheet name="Tiltak"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2" i="3" l="1"/>
  <c r="J82" i="3"/>
  <c r="H82" i="3"/>
  <c r="L81" i="3"/>
  <c r="J81" i="3"/>
  <c r="H81" i="3"/>
  <c r="L80" i="3"/>
  <c r="J80" i="3"/>
  <c r="H80" i="3"/>
  <c r="L79" i="3"/>
  <c r="J79" i="3"/>
  <c r="H79" i="3"/>
  <c r="F82" i="3"/>
  <c r="F81" i="3"/>
  <c r="F80" i="3"/>
  <c r="F79" i="3"/>
  <c r="N26" i="3"/>
  <c r="N24" i="3"/>
  <c r="J74" i="3" s="1"/>
  <c r="L26" i="3"/>
  <c r="L24" i="3"/>
  <c r="J26" i="3"/>
  <c r="J24" i="3"/>
  <c r="H26" i="3"/>
  <c r="H24" i="3"/>
  <c r="N22" i="3"/>
  <c r="L22" i="3"/>
  <c r="J22" i="3"/>
  <c r="H22" i="3"/>
  <c r="L74" i="3" l="1"/>
  <c r="L73" i="3"/>
  <c r="J73" i="3"/>
  <c r="L72" i="3"/>
  <c r="J72" i="3"/>
  <c r="L71" i="3"/>
  <c r="J71" i="3"/>
  <c r="J70" i="3" s="1"/>
  <c r="F74" i="3"/>
  <c r="H71" i="3"/>
  <c r="F72" i="3"/>
  <c r="F73" i="3"/>
  <c r="H74" i="3"/>
  <c r="H72" i="3"/>
  <c r="H73" i="3"/>
  <c r="F71" i="3"/>
  <c r="L70" i="3" l="1"/>
  <c r="H32" i="3"/>
  <c r="K32" i="3" s="1"/>
  <c r="F70" i="3"/>
  <c r="H70" i="3"/>
  <c r="H33" i="3" l="1"/>
  <c r="K33" i="3" s="1"/>
</calcChain>
</file>

<file path=xl/sharedStrings.xml><?xml version="1.0" encoding="utf-8"?>
<sst xmlns="http://schemas.openxmlformats.org/spreadsheetml/2006/main" count="128" uniqueCount="71">
  <si>
    <t>Innledning</t>
  </si>
  <si>
    <t>Fyll inn generell data</t>
  </si>
  <si>
    <t>Laptop</t>
  </si>
  <si>
    <t>Resultater</t>
  </si>
  <si>
    <t>Laptoper</t>
  </si>
  <si>
    <t>Type</t>
  </si>
  <si>
    <t>Standardverdi</t>
  </si>
  <si>
    <t>Kommentar</t>
  </si>
  <si>
    <t>Kilde</t>
  </si>
  <si>
    <t>Antall enheter</t>
  </si>
  <si>
    <t>Produktdatabaser: miljöfördelar med återbruk Klimatfördelar med återbruk av IT-produkter samt metod för databasskapande - IVL.se</t>
  </si>
  <si>
    <t>Smarttelefoner</t>
  </si>
  <si>
    <t>Nettbrett</t>
  </si>
  <si>
    <t>PC-skjermer</t>
  </si>
  <si>
    <t>Tiltaksliste</t>
  </si>
  <si>
    <t>Smarttelefon</t>
  </si>
  <si>
    <t>Utslipp fra produksjon av en laptop (kg CO2-ekv)</t>
  </si>
  <si>
    <t>Utslipp fra produksjon av en smarttelefon (kg CO2-ekv)</t>
  </si>
  <si>
    <t>Gjennomsnittlig utslipp for produksjon av laptoper basert på 59 PCF-filer, målt i CO2 ekvivalenter. I databasen er disse omtalt som notebooks.</t>
  </si>
  <si>
    <t>Minstekravet til garanti i den statlige fellesavtale for PC-utstyr.</t>
  </si>
  <si>
    <t>Gjennomsnittet for hva virksomhetene som er en del av den statlige fellesavtalen for PC-utstyr har betalt for en enhet.</t>
  </si>
  <si>
    <t>Gjennomsnittlig utslipp for produksjon av PC-skjermer basert på 45 PCF-filer, målt i CO2 ekvivalenter. I databasen er disse omtalt som monitor.</t>
  </si>
  <si>
    <t>Utslipp fra produksjon av en PC-skjerm (kg CO2-ekv)</t>
  </si>
  <si>
    <t>Gjennomsnittlig utslipp for produksjon av nettbrett basert på 5 PCF-filer, målt i CO2 ekvivalenter. I databasen er disse omtalt som tablet small.</t>
  </si>
  <si>
    <t>Utslipp fra produksjon av et nettbrett (kg CO2-ekv)</t>
  </si>
  <si>
    <t>Gjennomsnittlig utslipp for produksjon av smarttelefoner basert på 11 PCF-filer, målt i CO2 ekvivalenter.</t>
  </si>
  <si>
    <t>Fellesavtale for mobile enheter | Anskaffelser.no</t>
  </si>
  <si>
    <t>Fellesavtale for PC-utstyr | Anskaffelser.no</t>
  </si>
  <si>
    <t>Minstekravet til garanti i den statlige fellesavtale for mobile enheter.</t>
  </si>
  <si>
    <t>Kostnad per enhet (kr per enhet eks mva)</t>
  </si>
  <si>
    <t>Kostnad per enhet per år 
(kr eks. mva)</t>
  </si>
  <si>
    <t>Total kostnad per år 
(kr eks. mva)</t>
  </si>
  <si>
    <t>Totale utslipp per år 
(kg CO2-ekv)</t>
  </si>
  <si>
    <t>Hvor mange enheter har virksomheten?</t>
  </si>
  <si>
    <t xml:space="preserve">Hvor mye koster én enhet (kr eks. mva)? </t>
  </si>
  <si>
    <t>PC-skjerm</t>
  </si>
  <si>
    <t>Utslipp per enhet per år 
(kg CO2-ekv)</t>
  </si>
  <si>
    <t>Dagens levetid i virksomheten</t>
  </si>
  <si>
    <t>Totalt</t>
  </si>
  <si>
    <t>Dagens levetid i virksomheten (år)</t>
  </si>
  <si>
    <t>Hvor mange år er én enhet i bruk i virksomheten i dag?</t>
  </si>
  <si>
    <t>Hvor mange år  skal én enhet brukes i virksomheten i fremtiden?</t>
  </si>
  <si>
    <t>Sett mål for levetiden til utstyret</t>
  </si>
  <si>
    <t>Endre interne retningslinjer for å nå fastsatte mål</t>
  </si>
  <si>
    <t xml:space="preserve">Kommuniser interne retningslinjer til ansatte og bestillere </t>
  </si>
  <si>
    <t>Konkurranseutsette reparasjonstjenester som skifte av batteri og skjerm</t>
  </si>
  <si>
    <t>Organisasjonsendring</t>
  </si>
  <si>
    <t>I den enkelte anskaffelse</t>
  </si>
  <si>
    <t>Sette krav til at mobiltelefoner leveres med påmontert beskyttelsesglass</t>
  </si>
  <si>
    <t>Premiere bestillingsløsninger som øker sjansen for at sirkulære alternativer blir benyttet</t>
  </si>
  <si>
    <t>Type tiltak</t>
  </si>
  <si>
    <t>Tiltaksbeskrivelse</t>
  </si>
  <si>
    <t>Krav til garantitid, robusthet og mulighet for å skifte kritiske komponener</t>
  </si>
  <si>
    <t>Lenke</t>
  </si>
  <si>
    <t>DFØs veiledning til miljøhensyn for IKT</t>
  </si>
  <si>
    <t>DFØs kriterieveiviser for PCer, skjermer og nettbrett</t>
  </si>
  <si>
    <t>Statlig fellesavtale PC 21/1194</t>
  </si>
  <si>
    <t>Krev høy egenandel ved bytte av produkt før levetidsmål er nådd, og lav/ingen egenandel for sirkulære tiltak som reparasjoner og kjøp av beskyttelsesglass og mobildeksel</t>
  </si>
  <si>
    <t>Statlig fellesavtale mobile enheter 20/1285</t>
  </si>
  <si>
    <t>Rammedokument statlig fellesavtale for mobile enheter</t>
  </si>
  <si>
    <t>Rammedokument statlig fellesavtale PC</t>
  </si>
  <si>
    <t>Ønsket levetid i virksomheten</t>
  </si>
  <si>
    <t xml:space="preserve">Under ser du en tabell med forskjellige tiltak du kan implementere for å forlenge levetiden til ditt IKT-utstyr med lenke til eksempler med mer utfyllende informasjon. </t>
  </si>
  <si>
    <t>Ønsket levetid i virksomheten (år)</t>
  </si>
  <si>
    <t>Det rammedokumentet til statens fellesavtaler for PC-utstyr oppfordrer til som et minimum.</t>
  </si>
  <si>
    <t>Det rammedokumentet til statens fellesavtaler for mobile enheter oppfordrer til som et minimum.</t>
  </si>
  <si>
    <t>Sparte CO2-ekv per år (kg CO2-ekv):</t>
  </si>
  <si>
    <t>Sparte kr per år (kr eks. mva):</t>
  </si>
  <si>
    <t>I prosent:</t>
  </si>
  <si>
    <t>Gjennomsnittet for hva virksomhetene som er en del av den statlige fellesavtalen for mobile enheter har betalt for en enhet.</t>
  </si>
  <si>
    <t>Viken FK 2021-399041 Smarttelefoner med tilbehør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</si>
</sst>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kr&quot;\ #,##0"/>
  </numFmts>
  <fonts count="12" x14ac:knownFonts="1">
    <font>
      <sz val="11"/>
      <color theme="1"/>
      <name val="Calibri"/>
      <family val="2"/>
      <scheme val="minor"/>
    </font>
    <font>
      <b/>
      <sz val="11"/>
      <color theme="1"/>
      <name val="Calibri"/>
      <family val="2"/>
      <scheme val="minor"/>
    </font>
    <font>
      <u/>
      <sz val="11"/>
      <color theme="10"/>
      <name val="Calibri"/>
      <family val="2"/>
      <scheme val="minor"/>
    </font>
    <font>
      <b/>
      <u/>
      <sz val="11"/>
      <color theme="1"/>
      <name val="Calibri"/>
      <family val="2"/>
      <scheme val="minor"/>
    </font>
    <font>
      <b/>
      <sz val="11"/>
      <color theme="1"/>
      <name val="Source Sans Pro"/>
      <family val="2"/>
    </font>
    <font>
      <sz val="11"/>
      <color theme="1"/>
      <name val="Source Sans Pro"/>
      <family val="2"/>
    </font>
    <font>
      <b/>
      <u/>
      <sz val="11"/>
      <color theme="1"/>
      <name val="Source Sans Pro"/>
      <family val="2"/>
    </font>
    <font>
      <sz val="11"/>
      <name val="Source Sans Pro"/>
      <family val="2"/>
    </font>
    <font>
      <b/>
      <sz val="11"/>
      <color rgb="FF00AB84"/>
      <name val="Source Sans Pro"/>
      <family val="2"/>
    </font>
    <font>
      <i/>
      <sz val="11"/>
      <color theme="1"/>
      <name val="Source Sans Pro"/>
      <family val="2"/>
    </font>
    <font>
      <u/>
      <sz val="11"/>
      <color theme="10"/>
      <name val="Source Sans Pro"/>
      <family val="2"/>
    </font>
    <font>
      <sz val="11"/>
      <color theme="1"/>
      <name val="Calibri"/>
      <family val="2"/>
      <scheme val="minor"/>
    </font>
  </fonts>
  <fills count="7">
    <fill>
      <patternFill patternType="none"/>
    </fill>
    <fill>
      <patternFill patternType="gray125"/>
    </fill>
    <fill>
      <patternFill patternType="solid">
        <fgColor rgb="FFD9F0FB"/>
        <bgColor indexed="64"/>
      </patternFill>
    </fill>
    <fill>
      <patternFill patternType="solid">
        <fgColor theme="0"/>
        <bgColor indexed="64"/>
      </patternFill>
    </fill>
    <fill>
      <patternFill patternType="solid">
        <fgColor theme="7" tint="0.79998168889431442"/>
        <bgColor indexed="64"/>
      </patternFill>
    </fill>
    <fill>
      <patternFill patternType="solid">
        <fgColor rgb="FF012A4C"/>
        <bgColor indexed="64"/>
      </patternFill>
    </fill>
    <fill>
      <patternFill patternType="solid">
        <fgColor theme="0" tint="-4.9989318521683403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auto="1"/>
      </right>
      <top/>
      <bottom style="thin">
        <color auto="1"/>
      </bottom>
      <diagonal/>
    </border>
    <border>
      <left style="thin">
        <color auto="1"/>
      </left>
      <right/>
      <top/>
      <bottom style="thin">
        <color auto="1"/>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9" fontId="11" fillId="0" borderId="0" applyFont="0" applyFill="0" applyBorder="0" applyAlignment="0" applyProtection="0"/>
  </cellStyleXfs>
  <cellXfs count="175">
    <xf numFmtId="0" fontId="0" fillId="0" borderId="0" xfId="0"/>
    <xf numFmtId="0" fontId="0" fillId="2" borderId="0" xfId="0" applyFill="1"/>
    <xf numFmtId="0" fontId="0" fillId="5" borderId="0" xfId="0" applyFill="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0" fillId="2" borderId="11" xfId="0" applyFill="1" applyBorder="1"/>
    <xf numFmtId="0" fontId="1" fillId="3" borderId="1" xfId="0" applyFont="1" applyFill="1" applyBorder="1"/>
    <xf numFmtId="0" fontId="5" fillId="3" borderId="3" xfId="0" applyFont="1" applyFill="1" applyBorder="1"/>
    <xf numFmtId="0" fontId="5" fillId="2" borderId="11" xfId="0" applyFont="1" applyFill="1" applyBorder="1"/>
    <xf numFmtId="0" fontId="5" fillId="2" borderId="0" xfId="0" applyFont="1" applyFill="1"/>
    <xf numFmtId="0" fontId="5" fillId="5" borderId="0" xfId="0" applyFont="1" applyFill="1"/>
    <xf numFmtId="0" fontId="5" fillId="3" borderId="5" xfId="0" applyFont="1" applyFill="1" applyBorder="1"/>
    <xf numFmtId="0" fontId="5" fillId="3" borderId="6" xfId="0" applyFont="1" applyFill="1" applyBorder="1"/>
    <xf numFmtId="0" fontId="5" fillId="3" borderId="7" xfId="0" applyFont="1" applyFill="1" applyBorder="1"/>
    <xf numFmtId="0" fontId="5" fillId="3" borderId="8" xfId="0" applyFont="1" applyFill="1" applyBorder="1"/>
    <xf numFmtId="0" fontId="6" fillId="3" borderId="0" xfId="0" applyFont="1" applyFill="1"/>
    <xf numFmtId="0" fontId="5" fillId="3" borderId="0" xfId="0" applyFont="1" applyFill="1"/>
    <xf numFmtId="0" fontId="5" fillId="3" borderId="9" xfId="0" applyFont="1" applyFill="1" applyBorder="1"/>
    <xf numFmtId="0" fontId="5" fillId="5" borderId="12" xfId="0" applyFont="1" applyFill="1" applyBorder="1"/>
    <xf numFmtId="0" fontId="5" fillId="3" borderId="10" xfId="0" applyFont="1" applyFill="1" applyBorder="1"/>
    <xf numFmtId="0" fontId="5" fillId="3" borderId="11" xfId="0" applyFont="1" applyFill="1" applyBorder="1"/>
    <xf numFmtId="0" fontId="5" fillId="3" borderId="12" xfId="0" applyFont="1" applyFill="1" applyBorder="1"/>
    <xf numFmtId="0" fontId="4" fillId="3" borderId="0" xfId="0" applyFont="1" applyFill="1"/>
    <xf numFmtId="0" fontId="4" fillId="3" borderId="0" xfId="0" applyFont="1" applyFill="1" applyAlignment="1">
      <alignment horizontal="center" vertical="top"/>
    </xf>
    <xf numFmtId="0" fontId="5" fillId="3" borderId="0" xfId="0" applyFont="1" applyFill="1" applyAlignment="1">
      <alignment horizontal="left" vertical="center"/>
    </xf>
    <xf numFmtId="0" fontId="5" fillId="3" borderId="0" xfId="0" applyFont="1" applyFill="1" applyAlignment="1">
      <alignment horizontal="center" vertical="center"/>
    </xf>
    <xf numFmtId="0" fontId="5" fillId="3" borderId="0" xfId="0" applyFont="1" applyFill="1" applyAlignment="1">
      <alignment vertical="center"/>
    </xf>
    <xf numFmtId="164" fontId="5" fillId="3" borderId="0" xfId="0" applyNumberFormat="1" applyFont="1" applyFill="1" applyAlignment="1">
      <alignment horizontal="center" vertical="center"/>
    </xf>
    <xf numFmtId="0" fontId="7" fillId="3" borderId="0" xfId="0" applyFont="1" applyFill="1" applyAlignment="1">
      <alignment vertical="center"/>
    </xf>
    <xf numFmtId="0" fontId="5" fillId="5" borderId="9" xfId="0" applyFont="1" applyFill="1" applyBorder="1"/>
    <xf numFmtId="0" fontId="4" fillId="3" borderId="11" xfId="0" applyFont="1" applyFill="1" applyBorder="1"/>
    <xf numFmtId="0" fontId="5" fillId="2" borderId="13" xfId="0" applyFont="1" applyFill="1" applyBorder="1"/>
    <xf numFmtId="0" fontId="4" fillId="6" borderId="32" xfId="0" applyFont="1" applyFill="1" applyBorder="1"/>
    <xf numFmtId="0" fontId="5" fillId="3" borderId="35" xfId="0" applyFont="1" applyFill="1" applyBorder="1"/>
    <xf numFmtId="0" fontId="5" fillId="3" borderId="16" xfId="0" applyFont="1" applyFill="1" applyBorder="1"/>
    <xf numFmtId="0" fontId="5" fillId="6" borderId="22" xfId="0" applyFont="1" applyFill="1" applyBorder="1"/>
    <xf numFmtId="0" fontId="5" fillId="3" borderId="22" xfId="0" applyFont="1" applyFill="1" applyBorder="1"/>
    <xf numFmtId="0" fontId="5" fillId="6" borderId="24" xfId="0" applyFont="1" applyFill="1" applyBorder="1"/>
    <xf numFmtId="0" fontId="5" fillId="5" borderId="0" xfId="0" applyFont="1" applyFill="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2" borderId="0" xfId="0" applyFont="1" applyFill="1" applyAlignment="1">
      <alignment horizontal="center" vertical="center"/>
    </xf>
    <xf numFmtId="0" fontId="5" fillId="6" borderId="20" xfId="0" applyFont="1" applyFill="1" applyBorder="1"/>
    <xf numFmtId="0" fontId="5" fillId="3" borderId="24" xfId="0" applyFont="1" applyFill="1" applyBorder="1"/>
    <xf numFmtId="0" fontId="5" fillId="5" borderId="11" xfId="0" applyFont="1" applyFill="1" applyBorder="1"/>
    <xf numFmtId="0" fontId="5" fillId="3" borderId="0" xfId="0" applyFont="1" applyFill="1" applyAlignment="1">
      <alignment wrapText="1"/>
    </xf>
    <xf numFmtId="0" fontId="9" fillId="3" borderId="0" xfId="0" applyFont="1" applyFill="1" applyAlignment="1">
      <alignment wrapText="1"/>
    </xf>
    <xf numFmtId="0" fontId="4" fillId="3" borderId="15" xfId="0" applyFont="1" applyFill="1" applyBorder="1"/>
    <xf numFmtId="0" fontId="5" fillId="3" borderId="16" xfId="0" applyFont="1" applyFill="1" applyBorder="1" applyAlignment="1">
      <alignment wrapText="1"/>
    </xf>
    <xf numFmtId="0" fontId="5" fillId="3" borderId="14" xfId="0" applyFont="1" applyFill="1" applyBorder="1"/>
    <xf numFmtId="0" fontId="5" fillId="3" borderId="17" xfId="0" applyFont="1" applyFill="1" applyBorder="1"/>
    <xf numFmtId="0" fontId="5" fillId="3" borderId="4" xfId="0" applyFont="1" applyFill="1" applyBorder="1" applyAlignment="1">
      <alignment wrapText="1"/>
    </xf>
    <xf numFmtId="164" fontId="5" fillId="3" borderId="1" xfId="0" applyNumberFormat="1" applyFont="1" applyFill="1" applyBorder="1"/>
    <xf numFmtId="0" fontId="5" fillId="3" borderId="1" xfId="0" applyFont="1" applyFill="1" applyBorder="1" applyAlignment="1">
      <alignment wrapText="1"/>
    </xf>
    <xf numFmtId="0" fontId="10" fillId="3" borderId="3" xfId="1" applyFont="1" applyFill="1" applyBorder="1" applyAlignment="1">
      <alignment wrapText="1"/>
    </xf>
    <xf numFmtId="0" fontId="5" fillId="3" borderId="1" xfId="0" applyFont="1" applyFill="1" applyBorder="1"/>
    <xf numFmtId="1" fontId="5" fillId="3" borderId="1" xfId="0" applyNumberFormat="1" applyFont="1" applyFill="1" applyBorder="1" applyAlignment="1">
      <alignment horizontal="right"/>
    </xf>
    <xf numFmtId="0" fontId="10" fillId="0" borderId="3" xfId="1" applyFont="1" applyBorder="1" applyAlignment="1">
      <alignment vertical="center" wrapText="1"/>
    </xf>
    <xf numFmtId="0" fontId="10" fillId="0" borderId="3" xfId="1" applyFont="1" applyBorder="1" applyAlignment="1">
      <alignment wrapText="1"/>
    </xf>
    <xf numFmtId="0" fontId="10" fillId="0" borderId="0" xfId="1" applyFont="1" applyAlignment="1">
      <alignment wrapText="1"/>
    </xf>
    <xf numFmtId="0" fontId="5" fillId="3" borderId="1" xfId="0" applyFont="1" applyFill="1" applyBorder="1" applyAlignment="1">
      <alignment horizontal="right"/>
    </xf>
    <xf numFmtId="0" fontId="9" fillId="3" borderId="0" xfId="0" applyFont="1" applyFill="1"/>
    <xf numFmtId="0" fontId="7" fillId="3" borderId="4" xfId="0" applyFont="1" applyFill="1" applyBorder="1" applyAlignment="1">
      <alignment wrapText="1"/>
    </xf>
    <xf numFmtId="0" fontId="3" fillId="3" borderId="9" xfId="0" applyFont="1" applyFill="1" applyBorder="1" applyAlignment="1">
      <alignment horizontal="center" wrapText="1"/>
    </xf>
    <xf numFmtId="0" fontId="2" fillId="3" borderId="2" xfId="1" applyFill="1" applyBorder="1" applyAlignment="1">
      <alignment vertical="center" wrapText="1"/>
    </xf>
    <xf numFmtId="0" fontId="2" fillId="3" borderId="18" xfId="1" applyFill="1" applyBorder="1" applyAlignment="1">
      <alignment vertical="center" wrapText="1"/>
    </xf>
    <xf numFmtId="0" fontId="2" fillId="3" borderId="14" xfId="1" applyFill="1" applyBorder="1" applyAlignment="1">
      <alignment vertical="center" wrapText="1"/>
    </xf>
    <xf numFmtId="0" fontId="2" fillId="2" borderId="0" xfId="1" applyFill="1" applyAlignment="1">
      <alignment wrapText="1"/>
    </xf>
    <xf numFmtId="0" fontId="0" fillId="3" borderId="0" xfId="0" applyFill="1"/>
    <xf numFmtId="0" fontId="3" fillId="3" borderId="0" xfId="0" applyFont="1" applyFill="1"/>
    <xf numFmtId="0" fontId="2" fillId="3" borderId="14" xfId="1" applyFill="1" applyBorder="1" applyAlignment="1">
      <alignment wrapText="1"/>
    </xf>
    <xf numFmtId="0" fontId="3" fillId="3" borderId="0" xfId="0" applyFont="1" applyFill="1" applyAlignment="1">
      <alignment wrapText="1"/>
    </xf>
    <xf numFmtId="0" fontId="3" fillId="3" borderId="9" xfId="0" applyFont="1" applyFill="1" applyBorder="1"/>
    <xf numFmtId="0" fontId="2" fillId="3" borderId="9" xfId="1" applyFill="1" applyBorder="1" applyAlignment="1">
      <alignment wrapText="1"/>
    </xf>
    <xf numFmtId="0" fontId="2" fillId="3" borderId="9" xfId="1" applyFill="1" applyBorder="1" applyAlignment="1">
      <alignment horizontal="center" wrapText="1"/>
    </xf>
    <xf numFmtId="0" fontId="2" fillId="3" borderId="9" xfId="1" applyFill="1" applyBorder="1"/>
    <xf numFmtId="0" fontId="5" fillId="4" borderId="0" xfId="0" applyFont="1" applyFill="1" applyAlignment="1" applyProtection="1">
      <alignment horizontal="center" vertical="center"/>
      <protection locked="0"/>
    </xf>
    <xf numFmtId="164" fontId="5" fillId="4" borderId="0" xfId="0" applyNumberFormat="1" applyFont="1" applyFill="1" applyAlignment="1" applyProtection="1">
      <alignment horizontal="center" vertical="center"/>
      <protection locked="0"/>
    </xf>
    <xf numFmtId="0" fontId="4" fillId="3" borderId="3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33" xfId="0" applyFont="1" applyFill="1" applyBorder="1" applyAlignment="1">
      <alignment horizontal="center" vertical="center" wrapText="1"/>
    </xf>
    <xf numFmtId="1" fontId="5" fillId="3" borderId="35" xfId="0" applyNumberFormat="1" applyFont="1" applyFill="1" applyBorder="1"/>
    <xf numFmtId="1" fontId="5" fillId="3" borderId="16" xfId="0" applyNumberFormat="1" applyFont="1" applyFill="1" applyBorder="1"/>
    <xf numFmtId="1" fontId="5" fillId="6" borderId="22" xfId="0" applyNumberFormat="1" applyFont="1" applyFill="1" applyBorder="1"/>
    <xf numFmtId="1" fontId="5" fillId="6" borderId="4" xfId="0" applyNumberFormat="1" applyFont="1" applyFill="1" applyBorder="1"/>
    <xf numFmtId="1" fontId="5" fillId="3" borderId="22" xfId="0" applyNumberFormat="1" applyFont="1" applyFill="1" applyBorder="1"/>
    <xf numFmtId="1" fontId="5" fillId="3" borderId="4" xfId="0" applyNumberFormat="1" applyFont="1" applyFill="1" applyBorder="1"/>
    <xf numFmtId="1" fontId="5" fillId="6" borderId="24" xfId="0" applyNumberFormat="1" applyFont="1" applyFill="1" applyBorder="1"/>
    <xf numFmtId="1" fontId="5" fillId="6" borderId="25" xfId="0" applyNumberFormat="1" applyFont="1" applyFill="1" applyBorder="1"/>
    <xf numFmtId="1" fontId="4" fillId="6" borderId="37" xfId="0" applyNumberFormat="1" applyFont="1" applyFill="1" applyBorder="1"/>
    <xf numFmtId="1" fontId="4" fillId="6" borderId="33" xfId="0" applyNumberFormat="1" applyFont="1" applyFill="1" applyBorder="1"/>
    <xf numFmtId="1" fontId="5" fillId="3" borderId="17" xfId="0" applyNumberFormat="1" applyFont="1" applyFill="1" applyBorder="1"/>
    <xf numFmtId="1" fontId="5" fillId="3" borderId="34" xfId="0" applyNumberFormat="1" applyFont="1" applyFill="1" applyBorder="1"/>
    <xf numFmtId="1" fontId="5" fillId="6" borderId="3" xfId="0" applyNumberFormat="1" applyFont="1" applyFill="1" applyBorder="1"/>
    <xf numFmtId="1" fontId="5" fillId="6" borderId="23" xfId="0" applyNumberFormat="1" applyFont="1" applyFill="1" applyBorder="1"/>
    <xf numFmtId="1" fontId="5" fillId="3" borderId="3" xfId="0" applyNumberFormat="1" applyFont="1" applyFill="1" applyBorder="1"/>
    <xf numFmtId="1" fontId="5" fillId="3" borderId="23" xfId="0" applyNumberFormat="1" applyFont="1" applyFill="1" applyBorder="1"/>
    <xf numFmtId="1" fontId="5" fillId="6" borderId="26" xfId="0" applyNumberFormat="1" applyFont="1" applyFill="1" applyBorder="1"/>
    <xf numFmtId="1" fontId="5" fillId="6" borderId="27" xfId="0" applyNumberFormat="1" applyFont="1" applyFill="1" applyBorder="1"/>
    <xf numFmtId="0" fontId="9" fillId="3" borderId="30"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9" xfId="0" applyFont="1" applyFill="1" applyBorder="1" applyAlignment="1">
      <alignment horizontal="center" vertical="center" wrapText="1"/>
    </xf>
    <xf numFmtId="164" fontId="4" fillId="6" borderId="32" xfId="0" applyNumberFormat="1" applyFont="1" applyFill="1" applyBorder="1"/>
    <xf numFmtId="0" fontId="4" fillId="6" borderId="36" xfId="0" applyFont="1" applyFill="1" applyBorder="1"/>
    <xf numFmtId="164" fontId="5" fillId="3" borderId="35" xfId="0" applyNumberFormat="1" applyFont="1" applyFill="1" applyBorder="1"/>
    <xf numFmtId="0" fontId="5" fillId="3" borderId="16" xfId="0" applyFont="1" applyFill="1" applyBorder="1"/>
    <xf numFmtId="164" fontId="5" fillId="6" borderId="22" xfId="0" applyNumberFormat="1" applyFont="1" applyFill="1" applyBorder="1"/>
    <xf numFmtId="0" fontId="5" fillId="6" borderId="4" xfId="0" applyFont="1" applyFill="1" applyBorder="1"/>
    <xf numFmtId="164" fontId="5" fillId="3" borderId="22" xfId="0" applyNumberFormat="1" applyFont="1" applyFill="1" applyBorder="1"/>
    <xf numFmtId="0" fontId="5" fillId="3" borderId="4" xfId="0" applyFont="1" applyFill="1" applyBorder="1"/>
    <xf numFmtId="164" fontId="5" fillId="6" borderId="24" xfId="0" applyNumberFormat="1" applyFont="1" applyFill="1" applyBorder="1"/>
    <xf numFmtId="0" fontId="5" fillId="6" borderId="25" xfId="0" applyFont="1" applyFill="1" applyBorder="1"/>
    <xf numFmtId="164" fontId="4" fillId="6" borderId="37" xfId="0" applyNumberFormat="1" applyFont="1" applyFill="1" applyBorder="1"/>
    <xf numFmtId="0" fontId="4" fillId="6" borderId="33" xfId="0" applyFont="1" applyFill="1" applyBorder="1"/>
    <xf numFmtId="164" fontId="5" fillId="3" borderId="17" xfId="0" applyNumberFormat="1" applyFont="1" applyFill="1" applyBorder="1"/>
    <xf numFmtId="0" fontId="5" fillId="3" borderId="34" xfId="0" applyFont="1" applyFill="1" applyBorder="1"/>
    <xf numFmtId="164" fontId="5" fillId="6" borderId="3" xfId="0" applyNumberFormat="1" applyFont="1" applyFill="1" applyBorder="1"/>
    <xf numFmtId="0" fontId="5" fillId="6" borderId="23" xfId="0" applyFont="1" applyFill="1" applyBorder="1"/>
    <xf numFmtId="164" fontId="5" fillId="3" borderId="3" xfId="0" applyNumberFormat="1" applyFont="1" applyFill="1" applyBorder="1"/>
    <xf numFmtId="0" fontId="5" fillId="3" borderId="23" xfId="0" applyFont="1" applyFill="1" applyBorder="1"/>
    <xf numFmtId="164" fontId="5" fillId="6" borderId="26" xfId="0" applyNumberFormat="1" applyFont="1" applyFill="1" applyBorder="1"/>
    <xf numFmtId="0" fontId="5" fillId="6" borderId="27" xfId="0" applyFont="1" applyFill="1" applyBorder="1"/>
    <xf numFmtId="1" fontId="4" fillId="6" borderId="32" xfId="0" applyNumberFormat="1" applyFont="1" applyFill="1" applyBorder="1"/>
    <xf numFmtId="1" fontId="4" fillId="6" borderId="36" xfId="0" applyNumberFormat="1" applyFont="1" applyFill="1" applyBorder="1"/>
    <xf numFmtId="1" fontId="5" fillId="3" borderId="24" xfId="0" applyNumberFormat="1" applyFont="1" applyFill="1" applyBorder="1"/>
    <xf numFmtId="0" fontId="5" fillId="3" borderId="25" xfId="0" applyFont="1" applyFill="1" applyBorder="1"/>
    <xf numFmtId="1" fontId="5" fillId="6" borderId="29" xfId="0" applyNumberFormat="1" applyFont="1" applyFill="1" applyBorder="1"/>
    <xf numFmtId="1" fontId="5" fillId="6" borderId="21" xfId="0" applyNumberFormat="1" applyFont="1" applyFill="1" applyBorder="1"/>
    <xf numFmtId="1" fontId="5" fillId="3" borderId="26" xfId="0" applyNumberFormat="1" applyFont="1" applyFill="1" applyBorder="1"/>
    <xf numFmtId="1" fontId="5" fillId="3" borderId="27" xfId="0" applyNumberFormat="1" applyFont="1" applyFill="1" applyBorder="1"/>
    <xf numFmtId="0" fontId="9" fillId="3" borderId="31" xfId="0" applyFont="1" applyFill="1" applyBorder="1" applyAlignment="1">
      <alignment horizontal="center" vertical="center" wrapText="1"/>
    </xf>
    <xf numFmtId="164" fontId="5" fillId="6" borderId="20" xfId="0" applyNumberFormat="1" applyFont="1" applyFill="1" applyBorder="1"/>
    <xf numFmtId="164" fontId="5" fillId="6" borderId="28" xfId="0" applyNumberFormat="1" applyFont="1" applyFill="1" applyBorder="1"/>
    <xf numFmtId="164" fontId="5" fillId="3" borderId="4" xfId="0" applyNumberFormat="1" applyFont="1" applyFill="1" applyBorder="1"/>
    <xf numFmtId="1" fontId="5" fillId="6" borderId="20" xfId="0" applyNumberFormat="1" applyFont="1" applyFill="1" applyBorder="1"/>
    <xf numFmtId="0" fontId="5" fillId="6" borderId="28" xfId="0" applyFont="1" applyFill="1" applyBorder="1"/>
    <xf numFmtId="164" fontId="5" fillId="6" borderId="4" xfId="0" applyNumberFormat="1" applyFont="1" applyFill="1" applyBorder="1"/>
    <xf numFmtId="164" fontId="5" fillId="3" borderId="24" xfId="0" applyNumberFormat="1" applyFont="1" applyFill="1" applyBorder="1"/>
    <xf numFmtId="164" fontId="5" fillId="3" borderId="25" xfId="0" applyNumberFormat="1" applyFont="1" applyFill="1" applyBorder="1"/>
    <xf numFmtId="164" fontId="5" fillId="6" borderId="29" xfId="0" applyNumberFormat="1" applyFont="1" applyFill="1" applyBorder="1"/>
    <xf numFmtId="164" fontId="5" fillId="6" borderId="21" xfId="0" applyNumberFormat="1" applyFont="1" applyFill="1" applyBorder="1"/>
    <xf numFmtId="164" fontId="5" fillId="3" borderId="23" xfId="0" applyNumberFormat="1" applyFont="1" applyFill="1" applyBorder="1"/>
    <xf numFmtId="164" fontId="5" fillId="6" borderId="23" xfId="0" applyNumberFormat="1" applyFont="1" applyFill="1" applyBorder="1"/>
    <xf numFmtId="164" fontId="5" fillId="3" borderId="26" xfId="0" applyNumberFormat="1" applyFont="1" applyFill="1" applyBorder="1"/>
    <xf numFmtId="164" fontId="5" fillId="3" borderId="27" xfId="0" applyNumberFormat="1" applyFont="1" applyFill="1" applyBorder="1"/>
    <xf numFmtId="0" fontId="5" fillId="3" borderId="0" xfId="0" applyFont="1" applyFill="1" applyAlignment="1">
      <alignment horizontal="left" vertical="center"/>
    </xf>
    <xf numFmtId="0" fontId="5" fillId="3" borderId="0" xfId="0" applyFont="1" applyFill="1" applyAlignment="1">
      <alignment vertical="center"/>
    </xf>
    <xf numFmtId="0" fontId="7" fillId="3" borderId="0" xfId="0" applyFont="1" applyFill="1" applyAlignment="1">
      <alignment vertical="center"/>
    </xf>
    <xf numFmtId="0" fontId="7" fillId="3" borderId="0" xfId="0" applyFont="1" applyFill="1" applyAlignment="1">
      <alignment vertical="center" wrapText="1"/>
    </xf>
    <xf numFmtId="0" fontId="1" fillId="3" borderId="1" xfId="0" applyFont="1" applyFill="1" applyBorder="1" applyAlignment="1">
      <alignment horizontal="center" wrapText="1"/>
    </xf>
    <xf numFmtId="0" fontId="1" fillId="3" borderId="3" xfId="0" applyFont="1" applyFill="1" applyBorder="1" applyAlignment="1">
      <alignment horizontal="center" wrapText="1"/>
    </xf>
    <xf numFmtId="0" fontId="0" fillId="3" borderId="1" xfId="0" applyFill="1" applyBorder="1" applyAlignment="1">
      <alignment horizontal="left" vertical="center" wrapText="1"/>
    </xf>
    <xf numFmtId="0" fontId="2" fillId="3" borderId="1" xfId="1" applyFill="1" applyBorder="1" applyAlignment="1">
      <alignment horizontal="left" vertical="center" wrapText="1"/>
    </xf>
    <xf numFmtId="0" fontId="2" fillId="3" borderId="2" xfId="1" applyFill="1" applyBorder="1" applyAlignment="1">
      <alignment horizontal="left" vertical="center" wrapText="1"/>
    </xf>
    <xf numFmtId="0" fontId="0" fillId="3" borderId="0" xfId="0" applyFill="1" applyAlignment="1">
      <alignment horizontal="left" wrapText="1"/>
    </xf>
    <xf numFmtId="0" fontId="0" fillId="3" borderId="1" xfId="0" applyFill="1" applyBorder="1" applyAlignment="1">
      <alignment wrapText="1"/>
    </xf>
    <xf numFmtId="0" fontId="1" fillId="3" borderId="1" xfId="0" applyFont="1" applyFill="1" applyBorder="1" applyAlignment="1">
      <alignment horizontal="center" vertical="center" wrapText="1"/>
    </xf>
    <xf numFmtId="0" fontId="0" fillId="3" borderId="3" xfId="0" applyFill="1" applyBorder="1" applyAlignment="1">
      <alignment horizontal="left" vertical="center" wrapText="1"/>
    </xf>
    <xf numFmtId="0" fontId="2" fillId="3" borderId="18" xfId="1" applyFill="1" applyBorder="1" applyAlignment="1">
      <alignment horizontal="left" vertical="center" wrapText="1"/>
    </xf>
    <xf numFmtId="0" fontId="0" fillId="3" borderId="1" xfId="0" applyFill="1" applyBorder="1"/>
    <xf numFmtId="0" fontId="0" fillId="3" borderId="3" xfId="0" applyFill="1" applyBorder="1"/>
    <xf numFmtId="0" fontId="0" fillId="3" borderId="3" xfId="0" applyFill="1" applyBorder="1" applyAlignment="1">
      <alignment wrapText="1"/>
    </xf>
    <xf numFmtId="0" fontId="4" fillId="3" borderId="0" xfId="0" applyFont="1" applyFill="1" applyBorder="1" applyAlignment="1">
      <alignment horizontal="right" vertical="center"/>
    </xf>
    <xf numFmtId="3" fontId="8" fillId="3" borderId="0" xfId="0" applyNumberFormat="1" applyFont="1" applyFill="1" applyBorder="1" applyAlignment="1">
      <alignment horizontal="center"/>
    </xf>
    <xf numFmtId="0" fontId="4" fillId="3" borderId="0" xfId="0" applyFont="1" applyFill="1" applyBorder="1" applyAlignment="1">
      <alignment horizontal="right"/>
    </xf>
    <xf numFmtId="9" fontId="8" fillId="3" borderId="0" xfId="3" applyFont="1" applyFill="1" applyBorder="1" applyAlignment="1">
      <alignment horizontal="left"/>
    </xf>
    <xf numFmtId="164" fontId="8" fillId="3" borderId="0" xfId="0" applyNumberFormat="1" applyFont="1" applyFill="1" applyBorder="1" applyAlignment="1">
      <alignment horizontal="center"/>
    </xf>
    <xf numFmtId="0" fontId="0" fillId="3" borderId="1" xfId="0" applyFill="1" applyBorder="1" applyAlignment="1">
      <alignment vertical="center" wrapText="1"/>
    </xf>
  </cellXfs>
  <cellStyles count="4">
    <cellStyle name="Hyperkobling" xfId="1" builtinId="8"/>
    <cellStyle name="Hyperlink" xfId="2" xr:uid="{00000000-000B-0000-0000-000008000000}"/>
    <cellStyle name="Normal" xfId="0" builtinId="0"/>
    <cellStyle name="Prosent" xfId="3" builtinId="5"/>
  </cellStyles>
  <dxfs count="0"/>
  <tableStyles count="0" defaultTableStyle="TableStyleMedium2" defaultPivotStyle="PivotStyleLight16"/>
  <colors>
    <mruColors>
      <color rgb="FF00AB84"/>
      <color rgb="FF012A4C"/>
      <color rgb="FFD9F0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Source Sans Pro" panose="020B0503030403020204" pitchFamily="34" charset="0"/>
                <a:ea typeface="+mn-ea"/>
                <a:cs typeface="+mn-cs"/>
              </a:defRPr>
            </a:pPr>
            <a:r>
              <a:rPr lang="nb-NO" sz="1200" b="1">
                <a:solidFill>
                  <a:sysClr val="windowText" lastClr="000000"/>
                </a:solidFill>
                <a:latin typeface="Source Sans Pro" panose="020B0503030403020204" pitchFamily="34" charset="0"/>
              </a:rPr>
              <a:t>Totale utslipp per år (kg CO2-ekv)</a:t>
            </a:r>
          </a:p>
        </c:rich>
      </c:tx>
      <c:layout>
        <c:manualLayout>
          <c:xMode val="edge"/>
          <c:yMode val="edge"/>
          <c:x val="0.19288047948735751"/>
          <c:y val="1.4907304735827692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Source Sans Pro" panose="020B0503030403020204" pitchFamily="34" charset="0"/>
              <a:ea typeface="+mn-ea"/>
              <a:cs typeface="+mn-cs"/>
            </a:defRPr>
          </a:pPr>
          <a:endParaRPr lang="nb-NO"/>
        </a:p>
      </c:txPr>
    </c:title>
    <c:autoTitleDeleted val="0"/>
    <c:plotArea>
      <c:layout/>
      <c:barChart>
        <c:barDir val="col"/>
        <c:grouping val="clustered"/>
        <c:varyColors val="0"/>
        <c:ser>
          <c:idx val="0"/>
          <c:order val="0"/>
          <c:tx>
            <c:strRef>
              <c:f>Verktøy!$J$69</c:f>
              <c:strCache>
                <c:ptCount val="1"/>
                <c:pt idx="0">
                  <c:v>Dagens levetid i virksomheten</c:v>
                </c:pt>
              </c:strCache>
            </c:strRef>
          </c:tx>
          <c:spPr>
            <a:solidFill>
              <a:srgbClr val="012A4C"/>
            </a:solidFill>
            <a:ln>
              <a:noFill/>
            </a:ln>
            <a:effectLst/>
          </c:spPr>
          <c:invertIfNegative val="0"/>
          <c:val>
            <c:numRef>
              <c:f>Verktøy!$J$70</c:f>
              <c:numCache>
                <c:formatCode>0</c:formatCode>
                <c:ptCount val="1"/>
                <c:pt idx="0">
                  <c:v>337.83333333333331</c:v>
                </c:pt>
              </c:numCache>
            </c:numRef>
          </c:val>
          <c:extLst>
            <c:ext xmlns:c16="http://schemas.microsoft.com/office/drawing/2014/chart" uri="{C3380CC4-5D6E-409C-BE32-E72D297353CC}">
              <c16:uniqueId val="{00000000-EE79-4CBF-A82E-3ABCDAAF031D}"/>
            </c:ext>
          </c:extLst>
        </c:ser>
        <c:ser>
          <c:idx val="2"/>
          <c:order val="2"/>
          <c:tx>
            <c:strRef>
              <c:f>Verktøy!$L$69</c:f>
              <c:strCache>
                <c:ptCount val="1"/>
                <c:pt idx="0">
                  <c:v>Ønsket levetid i virksomheten</c:v>
                </c:pt>
              </c:strCache>
            </c:strRef>
          </c:tx>
          <c:spPr>
            <a:solidFill>
              <a:srgbClr val="00AB84"/>
            </a:solidFill>
            <a:ln>
              <a:noFill/>
            </a:ln>
            <a:effectLst/>
          </c:spPr>
          <c:invertIfNegative val="0"/>
          <c:val>
            <c:numRef>
              <c:f>Verktøy!$L$70</c:f>
              <c:numCache>
                <c:formatCode>0</c:formatCode>
                <c:ptCount val="1"/>
                <c:pt idx="0">
                  <c:v>247.16666666666666</c:v>
                </c:pt>
              </c:numCache>
            </c:numRef>
          </c:val>
          <c:extLst>
            <c:ext xmlns:c16="http://schemas.microsoft.com/office/drawing/2014/chart" uri="{C3380CC4-5D6E-409C-BE32-E72D297353CC}">
              <c16:uniqueId val="{00000002-EE79-4CBF-A82E-3ABCDAAF031D}"/>
            </c:ext>
          </c:extLst>
        </c:ser>
        <c:dLbls>
          <c:showLegendKey val="0"/>
          <c:showVal val="0"/>
          <c:showCatName val="0"/>
          <c:showSerName val="0"/>
          <c:showPercent val="0"/>
          <c:showBubbleSize val="0"/>
        </c:dLbls>
        <c:gapWidth val="219"/>
        <c:overlap val="-27"/>
        <c:axId val="735763216"/>
        <c:axId val="735763576"/>
        <c:extLst>
          <c:ext xmlns:c15="http://schemas.microsoft.com/office/drawing/2012/chart" uri="{02D57815-91ED-43cb-92C2-25804820EDAC}">
            <c15:filteredBarSeries>
              <c15:ser>
                <c:idx val="1"/>
                <c:order val="1"/>
                <c:tx>
                  <c:strRef>
                    <c:extLst>
                      <c:ext uri="{02D57815-91ED-43cb-92C2-25804820EDAC}">
                        <c15:formulaRef>
                          <c15:sqref>Verktøy!$K$69</c15:sqref>
                        </c15:formulaRef>
                      </c:ext>
                    </c:extLst>
                    <c:strCache>
                      <c:ptCount val="1"/>
                    </c:strCache>
                  </c:strRef>
                </c:tx>
                <c:spPr>
                  <a:solidFill>
                    <a:schemeClr val="accent2"/>
                  </a:solidFill>
                  <a:ln>
                    <a:noFill/>
                  </a:ln>
                  <a:effectLst/>
                </c:spPr>
                <c:invertIfNegative val="0"/>
                <c:val>
                  <c:numRef>
                    <c:extLst>
                      <c:ext uri="{02D57815-91ED-43cb-92C2-25804820EDAC}">
                        <c15:formulaRef>
                          <c15:sqref>Verktøy!$K$70</c15:sqref>
                        </c15:formulaRef>
                      </c:ext>
                    </c:extLst>
                    <c:numCache>
                      <c:formatCode>0</c:formatCode>
                      <c:ptCount val="1"/>
                    </c:numCache>
                  </c:numRef>
                </c:val>
                <c:extLst>
                  <c:ext xmlns:c16="http://schemas.microsoft.com/office/drawing/2014/chart" uri="{C3380CC4-5D6E-409C-BE32-E72D297353CC}">
                    <c16:uniqueId val="{00000001-EE79-4CBF-A82E-3ABCDAAF031D}"/>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Verktøy!$M$69</c15:sqref>
                        </c15:formulaRef>
                      </c:ext>
                    </c:extLst>
                    <c:strCache>
                      <c:ptCount val="1"/>
                    </c:strCache>
                  </c:strRef>
                </c:tx>
                <c:spPr>
                  <a:solidFill>
                    <a:schemeClr val="accent4"/>
                  </a:solidFill>
                  <a:ln>
                    <a:noFill/>
                  </a:ln>
                  <a:effectLst/>
                </c:spPr>
                <c:invertIfNegative val="0"/>
                <c:val>
                  <c:numRef>
                    <c:extLst xmlns:c15="http://schemas.microsoft.com/office/drawing/2012/chart">
                      <c:ext xmlns:c15="http://schemas.microsoft.com/office/drawing/2012/chart" uri="{02D57815-91ED-43cb-92C2-25804820EDAC}">
                        <c15:formulaRef>
                          <c15:sqref>Verktøy!$M$70</c15:sqref>
                        </c15:formulaRef>
                      </c:ext>
                    </c:extLst>
                    <c:numCache>
                      <c:formatCode>0</c:formatCode>
                      <c:ptCount val="1"/>
                    </c:numCache>
                  </c:numRef>
                </c:val>
                <c:extLst xmlns:c15="http://schemas.microsoft.com/office/drawing/2012/chart">
                  <c:ext xmlns:c16="http://schemas.microsoft.com/office/drawing/2014/chart" uri="{C3380CC4-5D6E-409C-BE32-E72D297353CC}">
                    <c16:uniqueId val="{00000003-EE79-4CBF-A82E-3ABCDAAF031D}"/>
                  </c:ext>
                </c:extLst>
              </c15:ser>
            </c15:filteredBarSeries>
          </c:ext>
        </c:extLst>
      </c:barChart>
      <c:catAx>
        <c:axId val="735763216"/>
        <c:scaling>
          <c:orientation val="minMax"/>
        </c:scaling>
        <c:delete val="1"/>
        <c:axPos val="b"/>
        <c:numFmt formatCode="General" sourceLinked="1"/>
        <c:majorTickMark val="none"/>
        <c:minorTickMark val="none"/>
        <c:tickLblPos val="nextTo"/>
        <c:crossAx val="735763576"/>
        <c:crosses val="autoZero"/>
        <c:auto val="1"/>
        <c:lblAlgn val="ctr"/>
        <c:lblOffset val="100"/>
        <c:noMultiLvlLbl val="0"/>
      </c:catAx>
      <c:valAx>
        <c:axId val="7357635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ysClr val="windowText" lastClr="000000"/>
                    </a:solidFill>
                    <a:latin typeface="Source Sans Pro" panose="020B0503030403020204" pitchFamily="34" charset="0"/>
                    <a:ea typeface="+mn-ea"/>
                    <a:cs typeface="+mn-cs"/>
                  </a:defRPr>
                </a:pPr>
                <a:r>
                  <a:rPr lang="nb-NO" sz="1100">
                    <a:solidFill>
                      <a:sysClr val="windowText" lastClr="000000"/>
                    </a:solidFill>
                    <a:latin typeface="Source Sans Pro" panose="020B0503030403020204" pitchFamily="34" charset="0"/>
                  </a:rPr>
                  <a:t>kg CO2-ekv</a:t>
                </a:r>
              </a:p>
            </c:rich>
          </c:tx>
          <c:layout>
            <c:manualLayout>
              <c:xMode val="edge"/>
              <c:yMode val="edge"/>
              <c:x val="1.4970305528031455E-2"/>
              <c:y val="0.28560204773937181"/>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Source Sans Pro" panose="020B0503030403020204" pitchFamily="34" charset="0"/>
                  <a:ea typeface="+mn-ea"/>
                  <a:cs typeface="+mn-cs"/>
                </a:defRPr>
              </a:pPr>
              <a:endParaRPr lang="nb-N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735763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Source Sans Pro" panose="020B0503030403020204" pitchFamily="34" charset="0"/>
              <a:ea typeface="+mn-ea"/>
              <a:cs typeface="+mn-cs"/>
            </a:defRPr>
          </a:pPr>
          <a:endParaRPr lang="nb-NO"/>
        </a:p>
      </c:txPr>
    </c:legend>
    <c:plotVisOnly val="1"/>
    <c:dispBlanksAs val="gap"/>
    <c:showDLblsOverMax val="0"/>
  </c:chart>
  <c:spPr>
    <a:no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Source Sans Pro" panose="020B0503030403020204" pitchFamily="34" charset="0"/>
                <a:ea typeface="+mn-ea"/>
                <a:cs typeface="+mn-cs"/>
              </a:defRPr>
            </a:pPr>
            <a:r>
              <a:rPr lang="nb-NO" sz="1200" b="1">
                <a:solidFill>
                  <a:sysClr val="windowText" lastClr="000000"/>
                </a:solidFill>
              </a:rPr>
              <a:t>Utslipp per år per produkttype (kg CO2-ekv)</a:t>
            </a:r>
          </a:p>
        </c:rich>
      </c:tx>
      <c:layout>
        <c:manualLayout>
          <c:xMode val="edge"/>
          <c:yMode val="edge"/>
          <c:x val="0.1381038019261544"/>
          <c:y val="1.411959848688341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Source Sans Pro" panose="020B0503030403020204" pitchFamily="34" charset="0"/>
              <a:ea typeface="+mn-ea"/>
              <a:cs typeface="+mn-cs"/>
            </a:defRPr>
          </a:pPr>
          <a:endParaRPr lang="nb-NO"/>
        </a:p>
      </c:txPr>
    </c:title>
    <c:autoTitleDeleted val="0"/>
    <c:plotArea>
      <c:layout>
        <c:manualLayout>
          <c:layoutTarget val="inner"/>
          <c:xMode val="edge"/>
          <c:yMode val="edge"/>
          <c:x val="0.17057426284219523"/>
          <c:y val="0.18859606450757899"/>
          <c:w val="0.78833846771366456"/>
          <c:h val="0.48560214507438854"/>
        </c:manualLayout>
      </c:layout>
      <c:barChart>
        <c:barDir val="col"/>
        <c:grouping val="clustered"/>
        <c:varyColors val="0"/>
        <c:ser>
          <c:idx val="4"/>
          <c:order val="4"/>
          <c:tx>
            <c:strRef>
              <c:f>Verktøy!$J$69</c:f>
              <c:strCache>
                <c:ptCount val="1"/>
                <c:pt idx="0">
                  <c:v>Dagens levetid i virksomheten</c:v>
                </c:pt>
              </c:strCache>
            </c:strRef>
          </c:tx>
          <c:spPr>
            <a:solidFill>
              <a:srgbClr val="012A4C"/>
            </a:solidFill>
            <a:ln>
              <a:noFill/>
            </a:ln>
            <a:effectLst/>
          </c:spPr>
          <c:invertIfNegative val="0"/>
          <c:cat>
            <c:strRef>
              <c:extLst>
                <c:ext xmlns:c15="http://schemas.microsoft.com/office/drawing/2012/chart" uri="{02D57815-91ED-43cb-92C2-25804820EDAC}">
                  <c15:fullRef>
                    <c15:sqref>Verktøy!$E$70:$E$74</c15:sqref>
                  </c15:fullRef>
                </c:ext>
              </c:extLst>
              <c:f>Verktøy!$E$71:$E$74</c:f>
              <c:strCache>
                <c:ptCount val="4"/>
                <c:pt idx="0">
                  <c:v>Laptop</c:v>
                </c:pt>
                <c:pt idx="1">
                  <c:v>Smarttelefon</c:v>
                </c:pt>
                <c:pt idx="2">
                  <c:v>Nettbrett</c:v>
                </c:pt>
                <c:pt idx="3">
                  <c:v>PC-skjerm</c:v>
                </c:pt>
              </c:strCache>
            </c:strRef>
          </c:cat>
          <c:val>
            <c:numRef>
              <c:extLst>
                <c:ext xmlns:c15="http://schemas.microsoft.com/office/drawing/2012/chart" uri="{02D57815-91ED-43cb-92C2-25804820EDAC}">
                  <c15:fullRef>
                    <c15:sqref>Verktøy!$J$70:$J$74</c15:sqref>
                  </c15:fullRef>
                </c:ext>
              </c:extLst>
              <c:f>Verktøy!$J$71:$J$74</c:f>
              <c:numCache>
                <c:formatCode>0</c:formatCode>
                <c:ptCount val="4"/>
                <c:pt idx="0">
                  <c:v>93.333333333333329</c:v>
                </c:pt>
                <c:pt idx="1">
                  <c:v>27.5</c:v>
                </c:pt>
                <c:pt idx="2">
                  <c:v>47</c:v>
                </c:pt>
                <c:pt idx="3">
                  <c:v>170</c:v>
                </c:pt>
              </c:numCache>
            </c:numRef>
          </c:val>
          <c:extLst>
            <c:ext xmlns:c16="http://schemas.microsoft.com/office/drawing/2014/chart" uri="{C3380CC4-5D6E-409C-BE32-E72D297353CC}">
              <c16:uniqueId val="{00000004-9BED-4D68-8427-436E63D02DA5}"/>
            </c:ext>
          </c:extLst>
        </c:ser>
        <c:ser>
          <c:idx val="6"/>
          <c:order val="6"/>
          <c:tx>
            <c:strRef>
              <c:f>Verktøy!$L$69</c:f>
              <c:strCache>
                <c:ptCount val="1"/>
                <c:pt idx="0">
                  <c:v>Ønsket levetid i virksomheten</c:v>
                </c:pt>
              </c:strCache>
            </c:strRef>
          </c:tx>
          <c:spPr>
            <a:solidFill>
              <a:srgbClr val="00AB84"/>
            </a:solidFill>
            <a:ln>
              <a:noFill/>
            </a:ln>
            <a:effectLst/>
          </c:spPr>
          <c:invertIfNegative val="0"/>
          <c:cat>
            <c:strRef>
              <c:extLst>
                <c:ext xmlns:c15="http://schemas.microsoft.com/office/drawing/2012/chart" uri="{02D57815-91ED-43cb-92C2-25804820EDAC}">
                  <c15:fullRef>
                    <c15:sqref>Verktøy!$E$70:$E$74</c15:sqref>
                  </c15:fullRef>
                </c:ext>
              </c:extLst>
              <c:f>Verktøy!$E$71:$E$74</c:f>
              <c:strCache>
                <c:ptCount val="4"/>
                <c:pt idx="0">
                  <c:v>Laptop</c:v>
                </c:pt>
                <c:pt idx="1">
                  <c:v>Smarttelefon</c:v>
                </c:pt>
                <c:pt idx="2">
                  <c:v>Nettbrett</c:v>
                </c:pt>
                <c:pt idx="3">
                  <c:v>PC-skjerm</c:v>
                </c:pt>
              </c:strCache>
            </c:strRef>
          </c:cat>
          <c:val>
            <c:numRef>
              <c:extLst>
                <c:ext xmlns:c15="http://schemas.microsoft.com/office/drawing/2012/chart" uri="{02D57815-91ED-43cb-92C2-25804820EDAC}">
                  <c15:fullRef>
                    <c15:sqref>Verktøy!$L$70:$L$74</c15:sqref>
                  </c15:fullRef>
                </c:ext>
              </c:extLst>
              <c:f>Verktøy!$L$71:$L$74</c:f>
              <c:numCache>
                <c:formatCode>0</c:formatCode>
                <c:ptCount val="4"/>
                <c:pt idx="0">
                  <c:v>70</c:v>
                </c:pt>
                <c:pt idx="1">
                  <c:v>18.333333333333332</c:v>
                </c:pt>
                <c:pt idx="2">
                  <c:v>31.333333333333332</c:v>
                </c:pt>
                <c:pt idx="3">
                  <c:v>127.5</c:v>
                </c:pt>
              </c:numCache>
            </c:numRef>
          </c:val>
          <c:extLst>
            <c:ext xmlns:c16="http://schemas.microsoft.com/office/drawing/2014/chart" uri="{C3380CC4-5D6E-409C-BE32-E72D297353CC}">
              <c16:uniqueId val="{00000006-9BED-4D68-8427-436E63D02DA5}"/>
            </c:ext>
          </c:extLst>
        </c:ser>
        <c:dLbls>
          <c:showLegendKey val="0"/>
          <c:showVal val="0"/>
          <c:showCatName val="0"/>
          <c:showSerName val="0"/>
          <c:showPercent val="0"/>
          <c:showBubbleSize val="0"/>
        </c:dLbls>
        <c:gapWidth val="219"/>
        <c:overlap val="-27"/>
        <c:axId val="562218720"/>
        <c:axId val="562218000"/>
        <c:extLst>
          <c:ext xmlns:c15="http://schemas.microsoft.com/office/drawing/2012/chart" uri="{02D57815-91ED-43cb-92C2-25804820EDAC}">
            <c15:filteredBarSeries>
              <c15:ser>
                <c:idx val="0"/>
                <c:order val="0"/>
                <c:tx>
                  <c:strRef>
                    <c:extLst>
                      <c:ext uri="{02D57815-91ED-43cb-92C2-25804820EDAC}">
                        <c15:formulaRef>
                          <c15:sqref>Verktøy!$F$69</c15:sqref>
                        </c15:formulaRef>
                      </c:ext>
                    </c:extLst>
                    <c:strCache>
                      <c:ptCount val="1"/>
                      <c:pt idx="0">
                        <c:v>Dagens levetid i virksomheten</c:v>
                      </c:pt>
                    </c:strCache>
                  </c:strRef>
                </c:tx>
                <c:spPr>
                  <a:solidFill>
                    <a:schemeClr val="accent1"/>
                  </a:solidFill>
                  <a:ln>
                    <a:noFill/>
                  </a:ln>
                  <a:effectLst/>
                </c:spPr>
                <c:invertIfNegative val="0"/>
                <c:cat>
                  <c:strRef>
                    <c:extLst>
                      <c:ext uri="{02D57815-91ED-43cb-92C2-25804820EDAC}">
                        <c15:fullRef>
                          <c15:sqref>Verktøy!$E$70:$E$74</c15:sqref>
                        </c15:fullRef>
                        <c15:formulaRef>
                          <c15:sqref>Verktøy!$E$71:$E$74</c15:sqref>
                        </c15:formulaRef>
                      </c:ext>
                    </c:extLst>
                    <c:strCache>
                      <c:ptCount val="4"/>
                      <c:pt idx="0">
                        <c:v>Laptop</c:v>
                      </c:pt>
                      <c:pt idx="1">
                        <c:v>Smarttelefon</c:v>
                      </c:pt>
                      <c:pt idx="2">
                        <c:v>Nettbrett</c:v>
                      </c:pt>
                      <c:pt idx="3">
                        <c:v>PC-skjerm</c:v>
                      </c:pt>
                    </c:strCache>
                  </c:strRef>
                </c:cat>
                <c:val>
                  <c:numRef>
                    <c:extLst>
                      <c:ext uri="{02D57815-91ED-43cb-92C2-25804820EDAC}">
                        <c15:fullRef>
                          <c15:sqref>Verktøy!$F$70:$F$74</c15:sqref>
                        </c15:fullRef>
                        <c15:formulaRef>
                          <c15:sqref>Verktøy!$F$71:$F$74</c15:sqref>
                        </c15:formulaRef>
                      </c:ext>
                    </c:extLst>
                    <c:numCache>
                      <c:formatCode>"kr"\ #\ ##0</c:formatCode>
                      <c:ptCount val="4"/>
                      <c:pt idx="0">
                        <c:v>3000</c:v>
                      </c:pt>
                      <c:pt idx="1">
                        <c:v>3500</c:v>
                      </c:pt>
                      <c:pt idx="2">
                        <c:v>3000</c:v>
                      </c:pt>
                      <c:pt idx="3">
                        <c:v>1666.6666666666667</c:v>
                      </c:pt>
                    </c:numCache>
                  </c:numRef>
                </c:val>
                <c:extLst>
                  <c:ext xmlns:c16="http://schemas.microsoft.com/office/drawing/2014/chart" uri="{C3380CC4-5D6E-409C-BE32-E72D297353CC}">
                    <c16:uniqueId val="{00000000-9BED-4D68-8427-436E63D02DA5}"/>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Verktøy!$G$69</c15:sqref>
                        </c15:formulaRef>
                      </c:ext>
                    </c:extLst>
                    <c:strCache>
                      <c:ptCount val="1"/>
                    </c:strCache>
                  </c:strRef>
                </c:tx>
                <c:spPr>
                  <a:solidFill>
                    <a:schemeClr val="accent2"/>
                  </a:solidFill>
                  <a:ln>
                    <a:noFill/>
                  </a:ln>
                  <a:effectLst/>
                </c:spPr>
                <c:invertIfNegative val="0"/>
                <c:cat>
                  <c:strRef>
                    <c:extLst>
                      <c:ext xmlns:c15="http://schemas.microsoft.com/office/drawing/2012/chart" uri="{02D57815-91ED-43cb-92C2-25804820EDAC}">
                        <c15:fullRef>
                          <c15:sqref>Verktøy!$E$70:$E$74</c15:sqref>
                        </c15:fullRef>
                        <c15:formulaRef>
                          <c15:sqref>Verktøy!$E$71:$E$74</c15:sqref>
                        </c15:formulaRef>
                      </c:ext>
                    </c:extLst>
                    <c:strCache>
                      <c:ptCount val="4"/>
                      <c:pt idx="0">
                        <c:v>Laptop</c:v>
                      </c:pt>
                      <c:pt idx="1">
                        <c:v>Smarttelefon</c:v>
                      </c:pt>
                      <c:pt idx="2">
                        <c:v>Nettbrett</c:v>
                      </c:pt>
                      <c:pt idx="3">
                        <c:v>PC-skjerm</c:v>
                      </c:pt>
                    </c:strCache>
                  </c:strRef>
                </c:cat>
                <c:val>
                  <c:numRef>
                    <c:extLst>
                      <c:ext xmlns:c15="http://schemas.microsoft.com/office/drawing/2012/chart" uri="{02D57815-91ED-43cb-92C2-25804820EDAC}">
                        <c15:fullRef>
                          <c15:sqref>Verktøy!$G$70:$G$74</c15:sqref>
                        </c15:fullRef>
                        <c15:formulaRef>
                          <c15:sqref>Verktøy!$G$71:$G$74</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1-9BED-4D68-8427-436E63D02DA5}"/>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Verktøy!$H$69</c15:sqref>
                        </c15:formulaRef>
                      </c:ext>
                    </c:extLst>
                    <c:strCache>
                      <c:ptCount val="1"/>
                      <c:pt idx="0">
                        <c:v>Ønsket levetid i virksomheten</c:v>
                      </c:pt>
                    </c:strCache>
                  </c:strRef>
                </c:tx>
                <c:spPr>
                  <a:solidFill>
                    <a:schemeClr val="accent3"/>
                  </a:solidFill>
                  <a:ln>
                    <a:noFill/>
                  </a:ln>
                  <a:effectLst/>
                </c:spPr>
                <c:invertIfNegative val="0"/>
                <c:cat>
                  <c:strRef>
                    <c:extLst>
                      <c:ext xmlns:c15="http://schemas.microsoft.com/office/drawing/2012/chart" uri="{02D57815-91ED-43cb-92C2-25804820EDAC}">
                        <c15:fullRef>
                          <c15:sqref>Verktøy!$E$70:$E$74</c15:sqref>
                        </c15:fullRef>
                        <c15:formulaRef>
                          <c15:sqref>Verktøy!$E$71:$E$74</c15:sqref>
                        </c15:formulaRef>
                      </c:ext>
                    </c:extLst>
                    <c:strCache>
                      <c:ptCount val="4"/>
                      <c:pt idx="0">
                        <c:v>Laptop</c:v>
                      </c:pt>
                      <c:pt idx="1">
                        <c:v>Smarttelefon</c:v>
                      </c:pt>
                      <c:pt idx="2">
                        <c:v>Nettbrett</c:v>
                      </c:pt>
                      <c:pt idx="3">
                        <c:v>PC-skjerm</c:v>
                      </c:pt>
                    </c:strCache>
                  </c:strRef>
                </c:cat>
                <c:val>
                  <c:numRef>
                    <c:extLst>
                      <c:ext xmlns:c15="http://schemas.microsoft.com/office/drawing/2012/chart" uri="{02D57815-91ED-43cb-92C2-25804820EDAC}">
                        <c15:fullRef>
                          <c15:sqref>Verktøy!$H$70:$H$74</c15:sqref>
                        </c15:fullRef>
                        <c15:formulaRef>
                          <c15:sqref>Verktøy!$H$71:$H$74</c15:sqref>
                        </c15:formulaRef>
                      </c:ext>
                    </c:extLst>
                    <c:numCache>
                      <c:formatCode>"kr"\ #\ ##0</c:formatCode>
                      <c:ptCount val="4"/>
                      <c:pt idx="0">
                        <c:v>2250</c:v>
                      </c:pt>
                      <c:pt idx="1">
                        <c:v>2333.3333333333335</c:v>
                      </c:pt>
                      <c:pt idx="2">
                        <c:v>2000</c:v>
                      </c:pt>
                      <c:pt idx="3">
                        <c:v>1250</c:v>
                      </c:pt>
                    </c:numCache>
                  </c:numRef>
                </c:val>
                <c:extLst xmlns:c15="http://schemas.microsoft.com/office/drawing/2012/chart">
                  <c:ext xmlns:c16="http://schemas.microsoft.com/office/drawing/2014/chart" uri="{C3380CC4-5D6E-409C-BE32-E72D297353CC}">
                    <c16:uniqueId val="{00000002-9BED-4D68-8427-436E63D02DA5}"/>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Verktøy!$I$69</c15:sqref>
                        </c15:formulaRef>
                      </c:ext>
                    </c:extLst>
                    <c:strCache>
                      <c:ptCount val="1"/>
                    </c:strCache>
                  </c:strRef>
                </c:tx>
                <c:spPr>
                  <a:solidFill>
                    <a:schemeClr val="accent4"/>
                  </a:solidFill>
                  <a:ln>
                    <a:noFill/>
                  </a:ln>
                  <a:effectLst/>
                </c:spPr>
                <c:invertIfNegative val="0"/>
                <c:cat>
                  <c:strRef>
                    <c:extLst>
                      <c:ext xmlns:c15="http://schemas.microsoft.com/office/drawing/2012/chart" uri="{02D57815-91ED-43cb-92C2-25804820EDAC}">
                        <c15:fullRef>
                          <c15:sqref>Verktøy!$E$70:$E$74</c15:sqref>
                        </c15:fullRef>
                        <c15:formulaRef>
                          <c15:sqref>Verktøy!$E$71:$E$74</c15:sqref>
                        </c15:formulaRef>
                      </c:ext>
                    </c:extLst>
                    <c:strCache>
                      <c:ptCount val="4"/>
                      <c:pt idx="0">
                        <c:v>Laptop</c:v>
                      </c:pt>
                      <c:pt idx="1">
                        <c:v>Smarttelefon</c:v>
                      </c:pt>
                      <c:pt idx="2">
                        <c:v>Nettbrett</c:v>
                      </c:pt>
                      <c:pt idx="3">
                        <c:v>PC-skjerm</c:v>
                      </c:pt>
                    </c:strCache>
                  </c:strRef>
                </c:cat>
                <c:val>
                  <c:numRef>
                    <c:extLst>
                      <c:ext xmlns:c15="http://schemas.microsoft.com/office/drawing/2012/chart" uri="{02D57815-91ED-43cb-92C2-25804820EDAC}">
                        <c15:fullRef>
                          <c15:sqref>Verktøy!$I$70:$I$74</c15:sqref>
                        </c15:fullRef>
                        <c15:formulaRef>
                          <c15:sqref>Verktøy!$I$71:$I$74</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3-9BED-4D68-8427-436E63D02DA5}"/>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Verktøy!$K$69</c15:sqref>
                        </c15:formulaRef>
                      </c:ext>
                    </c:extLst>
                    <c:strCache>
                      <c:ptCount val="1"/>
                    </c:strCache>
                  </c:strRef>
                </c:tx>
                <c:spPr>
                  <a:solidFill>
                    <a:schemeClr val="accent6"/>
                  </a:solidFill>
                  <a:ln>
                    <a:noFill/>
                  </a:ln>
                  <a:effectLst/>
                </c:spPr>
                <c:invertIfNegative val="0"/>
                <c:cat>
                  <c:strRef>
                    <c:extLst>
                      <c:ext xmlns:c15="http://schemas.microsoft.com/office/drawing/2012/chart" uri="{02D57815-91ED-43cb-92C2-25804820EDAC}">
                        <c15:fullRef>
                          <c15:sqref>Verktøy!$E$70:$E$74</c15:sqref>
                        </c15:fullRef>
                        <c15:formulaRef>
                          <c15:sqref>Verktøy!$E$71:$E$74</c15:sqref>
                        </c15:formulaRef>
                      </c:ext>
                    </c:extLst>
                    <c:strCache>
                      <c:ptCount val="4"/>
                      <c:pt idx="0">
                        <c:v>Laptop</c:v>
                      </c:pt>
                      <c:pt idx="1">
                        <c:v>Smarttelefon</c:v>
                      </c:pt>
                      <c:pt idx="2">
                        <c:v>Nettbrett</c:v>
                      </c:pt>
                      <c:pt idx="3">
                        <c:v>PC-skjerm</c:v>
                      </c:pt>
                    </c:strCache>
                  </c:strRef>
                </c:cat>
                <c:val>
                  <c:numRef>
                    <c:extLst>
                      <c:ext xmlns:c15="http://schemas.microsoft.com/office/drawing/2012/chart" uri="{02D57815-91ED-43cb-92C2-25804820EDAC}">
                        <c15:fullRef>
                          <c15:sqref>Verktøy!$K$70:$K$74</c15:sqref>
                        </c15:fullRef>
                        <c15:formulaRef>
                          <c15:sqref>Verktøy!$K$71:$K$74</c15:sqref>
                        </c15:formulaRef>
                      </c:ext>
                    </c:extLst>
                    <c:numCache>
                      <c:formatCode>0</c:formatCode>
                      <c:ptCount val="4"/>
                    </c:numCache>
                  </c:numRef>
                </c:val>
                <c:extLst xmlns:c15="http://schemas.microsoft.com/office/drawing/2012/chart">
                  <c:ext xmlns:c16="http://schemas.microsoft.com/office/drawing/2014/chart" uri="{C3380CC4-5D6E-409C-BE32-E72D297353CC}">
                    <c16:uniqueId val="{00000005-9BED-4D68-8427-436E63D02DA5}"/>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Verktøy!$M$69</c15:sqref>
                        </c15:formulaRef>
                      </c:ext>
                    </c:extLst>
                    <c:strCache>
                      <c:ptCount val="1"/>
                    </c:strCache>
                  </c:strRef>
                </c:tx>
                <c:spPr>
                  <a:solidFill>
                    <a:schemeClr val="accent2">
                      <a:lumMod val="60000"/>
                    </a:schemeClr>
                  </a:solidFill>
                  <a:ln>
                    <a:noFill/>
                  </a:ln>
                  <a:effectLst/>
                </c:spPr>
                <c:invertIfNegative val="0"/>
                <c:cat>
                  <c:strRef>
                    <c:extLst>
                      <c:ext xmlns:c15="http://schemas.microsoft.com/office/drawing/2012/chart" uri="{02D57815-91ED-43cb-92C2-25804820EDAC}">
                        <c15:fullRef>
                          <c15:sqref>Verktøy!$E$70:$E$74</c15:sqref>
                        </c15:fullRef>
                        <c15:formulaRef>
                          <c15:sqref>Verktøy!$E$71:$E$74</c15:sqref>
                        </c15:formulaRef>
                      </c:ext>
                    </c:extLst>
                    <c:strCache>
                      <c:ptCount val="4"/>
                      <c:pt idx="0">
                        <c:v>Laptop</c:v>
                      </c:pt>
                      <c:pt idx="1">
                        <c:v>Smarttelefon</c:v>
                      </c:pt>
                      <c:pt idx="2">
                        <c:v>Nettbrett</c:v>
                      </c:pt>
                      <c:pt idx="3">
                        <c:v>PC-skjerm</c:v>
                      </c:pt>
                    </c:strCache>
                  </c:strRef>
                </c:cat>
                <c:val>
                  <c:numRef>
                    <c:extLst>
                      <c:ext xmlns:c15="http://schemas.microsoft.com/office/drawing/2012/chart" uri="{02D57815-91ED-43cb-92C2-25804820EDAC}">
                        <c15:fullRef>
                          <c15:sqref>Verktøy!$M$70:$M$74</c15:sqref>
                        </c15:fullRef>
                        <c15:formulaRef>
                          <c15:sqref>Verktøy!$M$71:$M$74</c15:sqref>
                        </c15:formulaRef>
                      </c:ext>
                    </c:extLst>
                    <c:numCache>
                      <c:formatCode>0</c:formatCode>
                      <c:ptCount val="4"/>
                    </c:numCache>
                  </c:numRef>
                </c:val>
                <c:extLst xmlns:c15="http://schemas.microsoft.com/office/drawing/2012/chart">
                  <c:ext xmlns:c16="http://schemas.microsoft.com/office/drawing/2014/chart" uri="{C3380CC4-5D6E-409C-BE32-E72D297353CC}">
                    <c16:uniqueId val="{00000007-9BED-4D68-8427-436E63D02DA5}"/>
                  </c:ext>
                </c:extLst>
              </c15:ser>
            </c15:filteredBarSeries>
          </c:ext>
        </c:extLst>
      </c:barChart>
      <c:catAx>
        <c:axId val="562218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ource Sans Pro" panose="020B0503030403020204" pitchFamily="34" charset="0"/>
                <a:ea typeface="+mn-ea"/>
                <a:cs typeface="+mn-cs"/>
              </a:defRPr>
            </a:pPr>
            <a:endParaRPr lang="nb-NO"/>
          </a:p>
        </c:txPr>
        <c:crossAx val="562218000"/>
        <c:crosses val="autoZero"/>
        <c:auto val="1"/>
        <c:lblAlgn val="ctr"/>
        <c:lblOffset val="100"/>
        <c:noMultiLvlLbl val="0"/>
      </c:catAx>
      <c:valAx>
        <c:axId val="5622180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ysClr val="windowText" lastClr="000000"/>
                    </a:solidFill>
                    <a:latin typeface="Source Sans Pro" panose="020B0503030403020204" pitchFamily="34" charset="0"/>
                    <a:ea typeface="+mn-ea"/>
                    <a:cs typeface="+mn-cs"/>
                  </a:defRPr>
                </a:pPr>
                <a:r>
                  <a:rPr lang="nb-NO" sz="1050">
                    <a:solidFill>
                      <a:sysClr val="windowText" lastClr="000000"/>
                    </a:solidFill>
                  </a:rPr>
                  <a:t>kg CO2-ekv</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Source Sans Pro" panose="020B0503030403020204" pitchFamily="34" charset="0"/>
                  <a:ea typeface="+mn-ea"/>
                  <a:cs typeface="+mn-cs"/>
                </a:defRPr>
              </a:pPr>
              <a:endParaRPr lang="nb-N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ource Sans Pro" panose="020B0503030403020204" pitchFamily="34" charset="0"/>
                <a:ea typeface="+mn-ea"/>
                <a:cs typeface="+mn-cs"/>
              </a:defRPr>
            </a:pPr>
            <a:endParaRPr lang="nb-NO"/>
          </a:p>
        </c:txPr>
        <c:crossAx val="562218720"/>
        <c:crosses val="autoZero"/>
        <c:crossBetween val="between"/>
      </c:valAx>
      <c:spPr>
        <a:noFill/>
        <a:ln>
          <a:noFill/>
        </a:ln>
        <a:effectLst/>
      </c:spPr>
    </c:plotArea>
    <c:legend>
      <c:legendPos val="b"/>
      <c:layout>
        <c:manualLayout>
          <c:xMode val="edge"/>
          <c:yMode val="edge"/>
          <c:x val="0.15085061258870749"/>
          <c:y val="0.80799752838939365"/>
          <c:w val="0.67215232351954179"/>
          <c:h val="0.17679440247256858"/>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Source Sans Pro" panose="020B0503030403020204" pitchFamily="34" charset="0"/>
              <a:ea typeface="+mn-ea"/>
              <a:cs typeface="+mn-cs"/>
            </a:defRPr>
          </a:pPr>
          <a:endParaRPr lang="nb-NO"/>
        </a:p>
      </c:txPr>
    </c:legend>
    <c:plotVisOnly val="1"/>
    <c:dispBlanksAs val="gap"/>
    <c:showDLblsOverMax val="0"/>
  </c:chart>
  <c:spPr>
    <a:noFill/>
    <a:ln w="9525" cap="flat" cmpd="sng" algn="ctr">
      <a:noFill/>
      <a:round/>
    </a:ln>
    <a:effectLst/>
  </c:spPr>
  <c:txPr>
    <a:bodyPr/>
    <a:lstStyle/>
    <a:p>
      <a:pPr>
        <a:defRPr>
          <a:latin typeface="Source Sans Pro" panose="020B0503030403020204" pitchFamily="34"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Source Sans Pro" panose="020B0503030403020204" pitchFamily="34" charset="0"/>
                <a:ea typeface="+mn-ea"/>
                <a:cs typeface="+mn-cs"/>
              </a:defRPr>
            </a:pPr>
            <a:r>
              <a:rPr lang="en-US" sz="1200" b="1"/>
              <a:t>Totale kostnader per år (kr eks. mva)</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Source Sans Pro" panose="020B0503030403020204" pitchFamily="34" charset="0"/>
              <a:ea typeface="+mn-ea"/>
              <a:cs typeface="+mn-cs"/>
            </a:defRPr>
          </a:pPr>
          <a:endParaRPr lang="nb-NO"/>
        </a:p>
      </c:txPr>
    </c:title>
    <c:autoTitleDeleted val="0"/>
    <c:plotArea>
      <c:layout>
        <c:manualLayout>
          <c:layoutTarget val="inner"/>
          <c:xMode val="edge"/>
          <c:yMode val="edge"/>
          <c:x val="0.13517213473315837"/>
          <c:y val="0.1629732868757259"/>
          <c:w val="0.81760564304461936"/>
          <c:h val="0.64098987626546688"/>
        </c:manualLayout>
      </c:layout>
      <c:barChart>
        <c:barDir val="col"/>
        <c:grouping val="clustered"/>
        <c:varyColors val="0"/>
        <c:ser>
          <c:idx val="0"/>
          <c:order val="0"/>
          <c:tx>
            <c:strRef>
              <c:f>Verktøy!$F$69</c:f>
              <c:strCache>
                <c:ptCount val="1"/>
                <c:pt idx="0">
                  <c:v>Dagens levetid i virksomheten</c:v>
                </c:pt>
              </c:strCache>
            </c:strRef>
          </c:tx>
          <c:spPr>
            <a:solidFill>
              <a:srgbClr val="012A4C"/>
            </a:solidFill>
            <a:ln>
              <a:noFill/>
            </a:ln>
            <a:effectLst/>
          </c:spPr>
          <c:invertIfNegative val="0"/>
          <c:cat>
            <c:strRef>
              <c:extLst>
                <c:ext xmlns:c15="http://schemas.microsoft.com/office/drawing/2012/chart" uri="{02D57815-91ED-43cb-92C2-25804820EDAC}">
                  <c15:fullRef>
                    <c15:sqref>Verktøy!$E$70:$E$74</c15:sqref>
                  </c15:fullRef>
                </c:ext>
              </c:extLst>
              <c:f>Verktøy!$E$70</c:f>
              <c:strCache>
                <c:ptCount val="1"/>
                <c:pt idx="0">
                  <c:v>Totalt</c:v>
                </c:pt>
              </c:strCache>
            </c:strRef>
          </c:cat>
          <c:val>
            <c:numRef>
              <c:extLst>
                <c:ext xmlns:c15="http://schemas.microsoft.com/office/drawing/2012/chart" uri="{02D57815-91ED-43cb-92C2-25804820EDAC}">
                  <c15:fullRef>
                    <c15:sqref>Verktøy!$F$70:$F$74</c15:sqref>
                  </c15:fullRef>
                </c:ext>
              </c:extLst>
              <c:f>Verktøy!$F$70</c:f>
              <c:numCache>
                <c:formatCode>"kr"\ #\ ##0</c:formatCode>
                <c:ptCount val="1"/>
                <c:pt idx="0">
                  <c:v>11166.666666666666</c:v>
                </c:pt>
              </c:numCache>
            </c:numRef>
          </c:val>
          <c:extLst>
            <c:ext xmlns:c16="http://schemas.microsoft.com/office/drawing/2014/chart" uri="{C3380CC4-5D6E-409C-BE32-E72D297353CC}">
              <c16:uniqueId val="{00000000-6F3D-4ED9-86C7-CEDB23BA40EA}"/>
            </c:ext>
          </c:extLst>
        </c:ser>
        <c:ser>
          <c:idx val="2"/>
          <c:order val="2"/>
          <c:tx>
            <c:strRef>
              <c:f>Verktøy!$H$69</c:f>
              <c:strCache>
                <c:ptCount val="1"/>
                <c:pt idx="0">
                  <c:v>Ønsket levetid i virksomheten</c:v>
                </c:pt>
              </c:strCache>
            </c:strRef>
          </c:tx>
          <c:spPr>
            <a:solidFill>
              <a:srgbClr val="00AB84"/>
            </a:solidFill>
            <a:ln>
              <a:noFill/>
            </a:ln>
            <a:effectLst/>
          </c:spPr>
          <c:invertIfNegative val="0"/>
          <c:cat>
            <c:strRef>
              <c:extLst>
                <c:ext xmlns:c15="http://schemas.microsoft.com/office/drawing/2012/chart" uri="{02D57815-91ED-43cb-92C2-25804820EDAC}">
                  <c15:fullRef>
                    <c15:sqref>Verktøy!$E$70:$E$74</c15:sqref>
                  </c15:fullRef>
                </c:ext>
              </c:extLst>
              <c:f>Verktøy!$E$70</c:f>
              <c:strCache>
                <c:ptCount val="1"/>
                <c:pt idx="0">
                  <c:v>Totalt</c:v>
                </c:pt>
              </c:strCache>
            </c:strRef>
          </c:cat>
          <c:val>
            <c:numRef>
              <c:extLst>
                <c:ext xmlns:c15="http://schemas.microsoft.com/office/drawing/2012/chart" uri="{02D57815-91ED-43cb-92C2-25804820EDAC}">
                  <c15:fullRef>
                    <c15:sqref>Verktøy!$H$70:$H$74</c15:sqref>
                  </c15:fullRef>
                </c:ext>
              </c:extLst>
              <c:f>Verktøy!$H$70</c:f>
              <c:numCache>
                <c:formatCode>"kr"\ #\ ##0</c:formatCode>
                <c:ptCount val="1"/>
                <c:pt idx="0">
                  <c:v>7833.3333333333339</c:v>
                </c:pt>
              </c:numCache>
            </c:numRef>
          </c:val>
          <c:extLst>
            <c:ext xmlns:c16="http://schemas.microsoft.com/office/drawing/2014/chart" uri="{C3380CC4-5D6E-409C-BE32-E72D297353CC}">
              <c16:uniqueId val="{00000002-6F3D-4ED9-86C7-CEDB23BA40EA}"/>
            </c:ext>
          </c:extLst>
        </c:ser>
        <c:dLbls>
          <c:showLegendKey val="0"/>
          <c:showVal val="0"/>
          <c:showCatName val="0"/>
          <c:showSerName val="0"/>
          <c:showPercent val="0"/>
          <c:showBubbleSize val="0"/>
        </c:dLbls>
        <c:gapWidth val="219"/>
        <c:overlap val="-27"/>
        <c:axId val="762738008"/>
        <c:axId val="762742688"/>
        <c:extLst>
          <c:ext xmlns:c15="http://schemas.microsoft.com/office/drawing/2012/chart" uri="{02D57815-91ED-43cb-92C2-25804820EDAC}">
            <c15:filteredBarSeries>
              <c15:ser>
                <c:idx val="1"/>
                <c:order val="1"/>
                <c:tx>
                  <c:strRef>
                    <c:extLst>
                      <c:ext uri="{02D57815-91ED-43cb-92C2-25804820EDAC}">
                        <c15:formulaRef>
                          <c15:sqref>Verktøy!$G$69</c15:sqref>
                        </c15:formulaRef>
                      </c:ext>
                    </c:extLst>
                    <c:strCache>
                      <c:ptCount val="1"/>
                    </c:strCache>
                  </c:strRef>
                </c:tx>
                <c:spPr>
                  <a:solidFill>
                    <a:schemeClr val="accent2"/>
                  </a:solidFill>
                  <a:ln>
                    <a:noFill/>
                  </a:ln>
                  <a:effectLst/>
                </c:spPr>
                <c:invertIfNegative val="0"/>
                <c:cat>
                  <c:strRef>
                    <c:extLst>
                      <c:ext uri="{02D57815-91ED-43cb-92C2-25804820EDAC}">
                        <c15:fullRef>
                          <c15:sqref>Verktøy!$E$70:$E$74</c15:sqref>
                        </c15:fullRef>
                        <c15:formulaRef>
                          <c15:sqref>Verktøy!$E$70</c15:sqref>
                        </c15:formulaRef>
                      </c:ext>
                    </c:extLst>
                    <c:strCache>
                      <c:ptCount val="1"/>
                      <c:pt idx="0">
                        <c:v>Totalt</c:v>
                      </c:pt>
                    </c:strCache>
                  </c:strRef>
                </c:cat>
                <c:val>
                  <c:numRef>
                    <c:extLst>
                      <c:ext uri="{02D57815-91ED-43cb-92C2-25804820EDAC}">
                        <c15:fullRef>
                          <c15:sqref>Verktøy!$G$70:$G$74</c15:sqref>
                        </c15:fullRef>
                        <c15:formulaRef>
                          <c15:sqref>Verktøy!$G$70</c15:sqref>
                        </c15:formulaRef>
                      </c:ext>
                    </c:extLst>
                    <c:numCache>
                      <c:formatCode>General</c:formatCode>
                      <c:ptCount val="1"/>
                    </c:numCache>
                  </c:numRef>
                </c:val>
                <c:extLst>
                  <c:ext xmlns:c16="http://schemas.microsoft.com/office/drawing/2014/chart" uri="{C3380CC4-5D6E-409C-BE32-E72D297353CC}">
                    <c16:uniqueId val="{00000001-6F3D-4ED9-86C7-CEDB23BA40EA}"/>
                  </c:ext>
                </c:extLst>
              </c15:ser>
            </c15:filteredBarSeries>
            <c15:filteredBarSeries>
              <c15:ser>
                <c:idx val="3"/>
                <c:order val="3"/>
                <c:tx>
                  <c:strRef>
                    <c:extLst>
                      <c:ext xmlns:c15="http://schemas.microsoft.com/office/drawing/2012/chart" uri="{02D57815-91ED-43cb-92C2-25804820EDAC}">
                        <c15:formulaRef>
                          <c15:sqref>Verktøy!$I$69</c15:sqref>
                        </c15:formulaRef>
                      </c:ext>
                    </c:extLst>
                    <c:strCache>
                      <c:ptCount val="1"/>
                    </c:strCache>
                  </c:strRef>
                </c:tx>
                <c:spPr>
                  <a:solidFill>
                    <a:schemeClr val="accent4"/>
                  </a:solidFill>
                  <a:ln>
                    <a:noFill/>
                  </a:ln>
                  <a:effectLst/>
                </c:spPr>
                <c:invertIfNegative val="0"/>
                <c:cat>
                  <c:strRef>
                    <c:extLst>
                      <c:ext xmlns:c15="http://schemas.microsoft.com/office/drawing/2012/chart" uri="{02D57815-91ED-43cb-92C2-25804820EDAC}">
                        <c15:fullRef>
                          <c15:sqref>Verktøy!$E$70:$E$74</c15:sqref>
                        </c15:fullRef>
                        <c15:formulaRef>
                          <c15:sqref>Verktøy!$E$70</c15:sqref>
                        </c15:formulaRef>
                      </c:ext>
                    </c:extLst>
                    <c:strCache>
                      <c:ptCount val="1"/>
                      <c:pt idx="0">
                        <c:v>Totalt</c:v>
                      </c:pt>
                    </c:strCache>
                  </c:strRef>
                </c:cat>
                <c:val>
                  <c:numRef>
                    <c:extLst>
                      <c:ext xmlns:c15="http://schemas.microsoft.com/office/drawing/2012/chart" uri="{02D57815-91ED-43cb-92C2-25804820EDAC}">
                        <c15:fullRef>
                          <c15:sqref>Verktøy!$I$70:$I$74</c15:sqref>
                        </c15:fullRef>
                        <c15:formulaRef>
                          <c15:sqref>Verktøy!$I$70</c15:sqref>
                        </c15:formulaRef>
                      </c:ext>
                    </c:extLst>
                    <c:numCache>
                      <c:formatCode>General</c:formatCode>
                      <c:ptCount val="1"/>
                    </c:numCache>
                  </c:numRef>
                </c:val>
                <c:extLst>
                  <c:ext xmlns:c16="http://schemas.microsoft.com/office/drawing/2014/chart" uri="{C3380CC4-5D6E-409C-BE32-E72D297353CC}">
                    <c16:uniqueId val="{00000003-6F3D-4ED9-86C7-CEDB23BA40EA}"/>
                  </c:ext>
                </c:extLst>
              </c15:ser>
            </c15:filteredBarSeries>
          </c:ext>
        </c:extLst>
      </c:barChart>
      <c:catAx>
        <c:axId val="762738008"/>
        <c:scaling>
          <c:orientation val="minMax"/>
        </c:scaling>
        <c:delete val="1"/>
        <c:axPos val="b"/>
        <c:numFmt formatCode="General" sourceLinked="1"/>
        <c:majorTickMark val="none"/>
        <c:minorTickMark val="none"/>
        <c:tickLblPos val="nextTo"/>
        <c:crossAx val="762742688"/>
        <c:crosses val="autoZero"/>
        <c:auto val="1"/>
        <c:lblAlgn val="ctr"/>
        <c:lblOffset val="100"/>
        <c:noMultiLvlLbl val="0"/>
      </c:catAx>
      <c:valAx>
        <c:axId val="762742688"/>
        <c:scaling>
          <c:orientation val="minMax"/>
        </c:scaling>
        <c:delete val="0"/>
        <c:axPos val="l"/>
        <c:majorGridlines>
          <c:spPr>
            <a:ln w="9525" cap="flat" cmpd="sng" algn="ctr">
              <a:solidFill>
                <a:schemeClr val="tx1">
                  <a:lumMod val="15000"/>
                  <a:lumOff val="85000"/>
                </a:schemeClr>
              </a:solidFill>
              <a:round/>
            </a:ln>
            <a:effectLst/>
          </c:spPr>
        </c:majorGridlines>
        <c:numFmt formatCode="&quot;kr&quot;\ #\ ##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ource Sans Pro" panose="020B0503030403020204" pitchFamily="34" charset="0"/>
                <a:ea typeface="+mn-ea"/>
                <a:cs typeface="+mn-cs"/>
              </a:defRPr>
            </a:pPr>
            <a:endParaRPr lang="nb-NO"/>
          </a:p>
        </c:txPr>
        <c:crossAx val="762738008"/>
        <c:crosses val="autoZero"/>
        <c:crossBetween val="between"/>
      </c:valAx>
      <c:spPr>
        <a:noFill/>
        <a:ln>
          <a:noFill/>
        </a:ln>
        <a:effectLst/>
      </c:spPr>
    </c:plotArea>
    <c:legend>
      <c:legendPos val="b"/>
      <c:layout>
        <c:manualLayout>
          <c:xMode val="edge"/>
          <c:yMode val="edge"/>
          <c:x val="0.29050699912510936"/>
          <c:y val="0.82404126313479109"/>
          <c:w val="0.47176377952755905"/>
          <c:h val="0.16202145463524376"/>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Source Sans Pro" panose="020B0503030403020204" pitchFamily="34" charset="0"/>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Source Sans Pro" panose="020B0503030403020204" pitchFamily="34"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Source Sans Pro" panose="020B0503030403020204" pitchFamily="34" charset="0"/>
                <a:ea typeface="+mn-ea"/>
                <a:cs typeface="+mn-cs"/>
              </a:defRPr>
            </a:pPr>
            <a:r>
              <a:rPr lang="en-US" sz="1200" b="1"/>
              <a:t>Kostnader per år per produkttype </a:t>
            </a:r>
          </a:p>
          <a:p>
            <a:pPr>
              <a:defRPr sz="1200" b="1"/>
            </a:pPr>
            <a:r>
              <a:rPr lang="en-US" sz="1200" b="1"/>
              <a:t>(kr eks. mva)</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Source Sans Pro" panose="020B0503030403020204" pitchFamily="34" charset="0"/>
              <a:ea typeface="+mn-ea"/>
              <a:cs typeface="+mn-cs"/>
            </a:defRPr>
          </a:pPr>
          <a:endParaRPr lang="nb-NO"/>
        </a:p>
      </c:txPr>
    </c:title>
    <c:autoTitleDeleted val="0"/>
    <c:plotArea>
      <c:layout/>
      <c:barChart>
        <c:barDir val="col"/>
        <c:grouping val="clustered"/>
        <c:varyColors val="0"/>
        <c:ser>
          <c:idx val="0"/>
          <c:order val="0"/>
          <c:tx>
            <c:strRef>
              <c:f>Verktøy!$F$69</c:f>
              <c:strCache>
                <c:ptCount val="1"/>
                <c:pt idx="0">
                  <c:v>Dagens levetid i virksomheten</c:v>
                </c:pt>
              </c:strCache>
            </c:strRef>
          </c:tx>
          <c:spPr>
            <a:solidFill>
              <a:srgbClr val="012A4C"/>
            </a:solidFill>
            <a:ln>
              <a:noFill/>
            </a:ln>
            <a:effectLst/>
          </c:spPr>
          <c:invertIfNegative val="0"/>
          <c:cat>
            <c:strRef>
              <c:extLst>
                <c:ext xmlns:c15="http://schemas.microsoft.com/office/drawing/2012/chart" uri="{02D57815-91ED-43cb-92C2-25804820EDAC}">
                  <c15:fullRef>
                    <c15:sqref>Verktøy!$E$70:$E$74</c15:sqref>
                  </c15:fullRef>
                </c:ext>
              </c:extLst>
              <c:f>Verktøy!$E$71:$E$74</c:f>
              <c:strCache>
                <c:ptCount val="4"/>
                <c:pt idx="0">
                  <c:v>Laptop</c:v>
                </c:pt>
                <c:pt idx="1">
                  <c:v>Smarttelefon</c:v>
                </c:pt>
                <c:pt idx="2">
                  <c:v>Nettbrett</c:v>
                </c:pt>
                <c:pt idx="3">
                  <c:v>PC-skjerm</c:v>
                </c:pt>
              </c:strCache>
            </c:strRef>
          </c:cat>
          <c:val>
            <c:numRef>
              <c:extLst>
                <c:ext xmlns:c15="http://schemas.microsoft.com/office/drawing/2012/chart" uri="{02D57815-91ED-43cb-92C2-25804820EDAC}">
                  <c15:fullRef>
                    <c15:sqref>Verktøy!$F$70:$F$74</c15:sqref>
                  </c15:fullRef>
                </c:ext>
              </c:extLst>
              <c:f>Verktøy!$F$71:$F$74</c:f>
              <c:numCache>
                <c:formatCode>"kr"\ #\ ##0</c:formatCode>
                <c:ptCount val="4"/>
                <c:pt idx="0">
                  <c:v>3000</c:v>
                </c:pt>
                <c:pt idx="1">
                  <c:v>3500</c:v>
                </c:pt>
                <c:pt idx="2">
                  <c:v>3000</c:v>
                </c:pt>
                <c:pt idx="3">
                  <c:v>1666.6666666666667</c:v>
                </c:pt>
              </c:numCache>
            </c:numRef>
          </c:val>
          <c:extLst>
            <c:ext xmlns:c16="http://schemas.microsoft.com/office/drawing/2014/chart" uri="{C3380CC4-5D6E-409C-BE32-E72D297353CC}">
              <c16:uniqueId val="{00000000-4825-4CE2-BC74-B52CA7D27479}"/>
            </c:ext>
          </c:extLst>
        </c:ser>
        <c:ser>
          <c:idx val="2"/>
          <c:order val="2"/>
          <c:tx>
            <c:strRef>
              <c:f>Verktøy!$H$69</c:f>
              <c:strCache>
                <c:ptCount val="1"/>
                <c:pt idx="0">
                  <c:v>Ønsket levetid i virksomheten</c:v>
                </c:pt>
              </c:strCache>
            </c:strRef>
          </c:tx>
          <c:spPr>
            <a:solidFill>
              <a:srgbClr val="00AB84"/>
            </a:solidFill>
            <a:ln>
              <a:noFill/>
            </a:ln>
            <a:effectLst/>
          </c:spPr>
          <c:invertIfNegative val="0"/>
          <c:cat>
            <c:strRef>
              <c:extLst>
                <c:ext xmlns:c15="http://schemas.microsoft.com/office/drawing/2012/chart" uri="{02D57815-91ED-43cb-92C2-25804820EDAC}">
                  <c15:fullRef>
                    <c15:sqref>Verktøy!$E$70:$E$74</c15:sqref>
                  </c15:fullRef>
                </c:ext>
              </c:extLst>
              <c:f>Verktøy!$E$71:$E$74</c:f>
              <c:strCache>
                <c:ptCount val="4"/>
                <c:pt idx="0">
                  <c:v>Laptop</c:v>
                </c:pt>
                <c:pt idx="1">
                  <c:v>Smarttelefon</c:v>
                </c:pt>
                <c:pt idx="2">
                  <c:v>Nettbrett</c:v>
                </c:pt>
                <c:pt idx="3">
                  <c:v>PC-skjerm</c:v>
                </c:pt>
              </c:strCache>
            </c:strRef>
          </c:cat>
          <c:val>
            <c:numRef>
              <c:extLst>
                <c:ext xmlns:c15="http://schemas.microsoft.com/office/drawing/2012/chart" uri="{02D57815-91ED-43cb-92C2-25804820EDAC}">
                  <c15:fullRef>
                    <c15:sqref>Verktøy!$H$70:$H$74</c15:sqref>
                  </c15:fullRef>
                </c:ext>
              </c:extLst>
              <c:f>Verktøy!$H$71:$H$74</c:f>
              <c:numCache>
                <c:formatCode>"kr"\ #\ ##0</c:formatCode>
                <c:ptCount val="4"/>
                <c:pt idx="0">
                  <c:v>2250</c:v>
                </c:pt>
                <c:pt idx="1">
                  <c:v>2333.3333333333335</c:v>
                </c:pt>
                <c:pt idx="2">
                  <c:v>2000</c:v>
                </c:pt>
                <c:pt idx="3">
                  <c:v>1250</c:v>
                </c:pt>
              </c:numCache>
            </c:numRef>
          </c:val>
          <c:extLst>
            <c:ext xmlns:c16="http://schemas.microsoft.com/office/drawing/2014/chart" uri="{C3380CC4-5D6E-409C-BE32-E72D297353CC}">
              <c16:uniqueId val="{00000001-4825-4CE2-BC74-B52CA7D27479}"/>
            </c:ext>
          </c:extLst>
        </c:ser>
        <c:dLbls>
          <c:showLegendKey val="0"/>
          <c:showVal val="0"/>
          <c:showCatName val="0"/>
          <c:showSerName val="0"/>
          <c:showPercent val="0"/>
          <c:showBubbleSize val="0"/>
        </c:dLbls>
        <c:gapWidth val="75"/>
        <c:overlap val="-25"/>
        <c:axId val="762738008"/>
        <c:axId val="762742688"/>
        <c:extLst>
          <c:ext xmlns:c15="http://schemas.microsoft.com/office/drawing/2012/chart" uri="{02D57815-91ED-43cb-92C2-25804820EDAC}">
            <c15:filteredBarSeries>
              <c15:ser>
                <c:idx val="1"/>
                <c:order val="1"/>
                <c:tx>
                  <c:strRef>
                    <c:extLst>
                      <c:ext uri="{02D57815-91ED-43cb-92C2-25804820EDAC}">
                        <c15:formulaRef>
                          <c15:sqref>Verktøy!$G$69</c15:sqref>
                        </c15:formulaRef>
                      </c:ext>
                    </c:extLst>
                    <c:strCache>
                      <c:ptCount val="1"/>
                    </c:strCache>
                  </c:strRef>
                </c:tx>
                <c:spPr>
                  <a:solidFill>
                    <a:schemeClr val="accent2"/>
                  </a:solidFill>
                  <a:ln>
                    <a:noFill/>
                  </a:ln>
                  <a:effectLst/>
                </c:spPr>
                <c:invertIfNegative val="0"/>
                <c:cat>
                  <c:strRef>
                    <c:extLst>
                      <c:ext uri="{02D57815-91ED-43cb-92C2-25804820EDAC}">
                        <c15:fullRef>
                          <c15:sqref>Verktøy!$E$70:$E$74</c15:sqref>
                        </c15:fullRef>
                        <c15:formulaRef>
                          <c15:sqref>Verktøy!$E$71:$E$74</c15:sqref>
                        </c15:formulaRef>
                      </c:ext>
                    </c:extLst>
                    <c:strCache>
                      <c:ptCount val="4"/>
                      <c:pt idx="0">
                        <c:v>Laptop</c:v>
                      </c:pt>
                      <c:pt idx="1">
                        <c:v>Smarttelefon</c:v>
                      </c:pt>
                      <c:pt idx="2">
                        <c:v>Nettbrett</c:v>
                      </c:pt>
                      <c:pt idx="3">
                        <c:v>PC-skjerm</c:v>
                      </c:pt>
                    </c:strCache>
                  </c:strRef>
                </c:cat>
                <c:val>
                  <c:numRef>
                    <c:extLst>
                      <c:ext uri="{02D57815-91ED-43cb-92C2-25804820EDAC}">
                        <c15:fullRef>
                          <c15:sqref>Verktøy!$G$70:$G$74</c15:sqref>
                        </c15:fullRef>
                        <c15:formulaRef>
                          <c15:sqref>Verktøy!$G$71:$G$74</c15:sqref>
                        </c15:formulaRef>
                      </c:ext>
                    </c:extLst>
                    <c:numCache>
                      <c:formatCode>General</c:formatCode>
                      <c:ptCount val="4"/>
                    </c:numCache>
                  </c:numRef>
                </c:val>
                <c:extLst>
                  <c:ext xmlns:c16="http://schemas.microsoft.com/office/drawing/2014/chart" uri="{C3380CC4-5D6E-409C-BE32-E72D297353CC}">
                    <c16:uniqueId val="{00000002-4825-4CE2-BC74-B52CA7D27479}"/>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Verktøy!$I$69</c15:sqref>
                        </c15:formulaRef>
                      </c:ext>
                    </c:extLst>
                    <c:strCache>
                      <c:ptCount val="1"/>
                    </c:strCache>
                  </c:strRef>
                </c:tx>
                <c:spPr>
                  <a:solidFill>
                    <a:schemeClr val="accent4"/>
                  </a:solidFill>
                  <a:ln>
                    <a:noFill/>
                  </a:ln>
                  <a:effectLst/>
                </c:spPr>
                <c:invertIfNegative val="0"/>
                <c:cat>
                  <c:strRef>
                    <c:extLst>
                      <c:ext xmlns:c15="http://schemas.microsoft.com/office/drawing/2012/chart" uri="{02D57815-91ED-43cb-92C2-25804820EDAC}">
                        <c15:fullRef>
                          <c15:sqref>Verktøy!$E$70:$E$74</c15:sqref>
                        </c15:fullRef>
                        <c15:formulaRef>
                          <c15:sqref>Verktøy!$E$71:$E$74</c15:sqref>
                        </c15:formulaRef>
                      </c:ext>
                    </c:extLst>
                    <c:strCache>
                      <c:ptCount val="4"/>
                      <c:pt idx="0">
                        <c:v>Laptop</c:v>
                      </c:pt>
                      <c:pt idx="1">
                        <c:v>Smarttelefon</c:v>
                      </c:pt>
                      <c:pt idx="2">
                        <c:v>Nettbrett</c:v>
                      </c:pt>
                      <c:pt idx="3">
                        <c:v>PC-skjerm</c:v>
                      </c:pt>
                    </c:strCache>
                  </c:strRef>
                </c:cat>
                <c:val>
                  <c:numRef>
                    <c:extLst>
                      <c:ext xmlns:c15="http://schemas.microsoft.com/office/drawing/2012/chart" uri="{02D57815-91ED-43cb-92C2-25804820EDAC}">
                        <c15:fullRef>
                          <c15:sqref>Verktøy!$I$70:$I$74</c15:sqref>
                        </c15:fullRef>
                        <c15:formulaRef>
                          <c15:sqref>Verktøy!$I$71:$I$74</c15:sqref>
                        </c15:formulaRef>
                      </c:ext>
                    </c:extLst>
                    <c:numCache>
                      <c:formatCode>General</c:formatCode>
                      <c:ptCount val="4"/>
                    </c:numCache>
                  </c:numRef>
                </c:val>
                <c:extLst>
                  <c:ext xmlns:c16="http://schemas.microsoft.com/office/drawing/2014/chart" uri="{C3380CC4-5D6E-409C-BE32-E72D297353CC}">
                    <c16:uniqueId val="{00000003-4825-4CE2-BC74-B52CA7D27479}"/>
                  </c:ext>
                </c:extLst>
              </c15:ser>
            </c15:filteredBarSeries>
          </c:ext>
        </c:extLst>
      </c:barChart>
      <c:catAx>
        <c:axId val="762738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ource Sans Pro" panose="020B0503030403020204" pitchFamily="34" charset="0"/>
                <a:ea typeface="+mn-ea"/>
                <a:cs typeface="+mn-cs"/>
              </a:defRPr>
            </a:pPr>
            <a:endParaRPr lang="nb-NO"/>
          </a:p>
        </c:txPr>
        <c:crossAx val="762742688"/>
        <c:crosses val="autoZero"/>
        <c:auto val="1"/>
        <c:lblAlgn val="ctr"/>
        <c:lblOffset val="100"/>
        <c:noMultiLvlLbl val="0"/>
      </c:catAx>
      <c:valAx>
        <c:axId val="762742688"/>
        <c:scaling>
          <c:orientation val="minMax"/>
        </c:scaling>
        <c:delete val="0"/>
        <c:axPos val="l"/>
        <c:majorGridlines>
          <c:spPr>
            <a:ln w="9525" cap="flat" cmpd="sng" algn="ctr">
              <a:solidFill>
                <a:schemeClr val="tx1">
                  <a:lumMod val="15000"/>
                  <a:lumOff val="85000"/>
                </a:schemeClr>
              </a:solidFill>
              <a:round/>
            </a:ln>
            <a:effectLst/>
          </c:spPr>
        </c:majorGridlines>
        <c:numFmt formatCode="&quot;kr&quot;\ #\ ##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ource Sans Pro" panose="020B0503030403020204" pitchFamily="34" charset="0"/>
                <a:ea typeface="+mn-ea"/>
                <a:cs typeface="+mn-cs"/>
              </a:defRPr>
            </a:pPr>
            <a:endParaRPr lang="nb-NO"/>
          </a:p>
        </c:txPr>
        <c:crossAx val="762738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Source Sans Pro" panose="020B0503030403020204" pitchFamily="34" charset="0"/>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Source Sans Pro" panose="020B0503030403020204" pitchFamily="34" charset="0"/>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17145</xdr:colOff>
      <xdr:row>1</xdr:row>
      <xdr:rowOff>17145</xdr:rowOff>
    </xdr:from>
    <xdr:ext cx="1142180" cy="325755"/>
    <xdr:pic>
      <xdr:nvPicPr>
        <xdr:cNvPr id="2" name="Bilde 1">
          <a:extLst>
            <a:ext uri="{FF2B5EF4-FFF2-40B4-BE49-F238E27FC236}">
              <a16:creationId xmlns:a16="http://schemas.microsoft.com/office/drawing/2014/main" id="{03AFC78C-2748-4DCE-A149-A44B65CF27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8120" y="198120"/>
          <a:ext cx="1142180" cy="325755"/>
        </a:xfrm>
        <a:prstGeom prst="rect">
          <a:avLst/>
        </a:prstGeom>
      </xdr:spPr>
    </xdr:pic>
    <xdr:clientData/>
  </xdr:oneCellAnchor>
  <xdr:twoCellAnchor>
    <xdr:from>
      <xdr:col>4</xdr:col>
      <xdr:colOff>283844</xdr:colOff>
      <xdr:row>0</xdr:row>
      <xdr:rowOff>167640</xdr:rowOff>
    </xdr:from>
    <xdr:to>
      <xdr:col>16</xdr:col>
      <xdr:colOff>365759</xdr:colOff>
      <xdr:row>3</xdr:row>
      <xdr:rowOff>0</xdr:rowOff>
    </xdr:to>
    <xdr:sp macro="" textlink="">
      <xdr:nvSpPr>
        <xdr:cNvPr id="5" name="TekstSylinder 2">
          <a:extLst>
            <a:ext uri="{FF2B5EF4-FFF2-40B4-BE49-F238E27FC236}">
              <a16:creationId xmlns:a16="http://schemas.microsoft.com/office/drawing/2014/main" id="{E37EC8AB-D3A5-7ECD-766A-5723F90A15B3}"/>
            </a:ext>
          </a:extLst>
        </xdr:cNvPr>
        <xdr:cNvSpPr txBox="1"/>
      </xdr:nvSpPr>
      <xdr:spPr>
        <a:xfrm>
          <a:off x="1293494" y="167640"/>
          <a:ext cx="5406390" cy="37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2000" b="1">
              <a:latin typeface="Source Sans Pro" panose="020B0503030403020204" pitchFamily="34" charset="0"/>
              <a:ea typeface="Source Sans Pro" panose="020B0503030403020204" pitchFamily="34" charset="0"/>
            </a:rPr>
            <a:t>Effektkalkulator</a:t>
          </a:r>
          <a:r>
            <a:rPr lang="nb-NO" sz="2000" b="1" baseline="0">
              <a:latin typeface="Source Sans Pro" panose="020B0503030403020204" pitchFamily="34" charset="0"/>
              <a:ea typeface="Source Sans Pro" panose="020B0503030403020204" pitchFamily="34" charset="0"/>
            </a:rPr>
            <a:t> for IKT-produkter</a:t>
          </a:r>
          <a:endParaRPr lang="nb-NO" sz="2000" b="1">
            <a:latin typeface="Source Sans Pro" panose="020B0503030403020204" pitchFamily="34" charset="0"/>
            <a:ea typeface="Source Sans Pro" panose="020B0503030403020204" pitchFamily="34" charset="0"/>
          </a:endParaRPr>
        </a:p>
      </xdr:txBody>
    </xdr:sp>
    <xdr:clientData/>
  </xdr:twoCellAnchor>
  <xdr:twoCellAnchor>
    <xdr:from>
      <xdr:col>2</xdr:col>
      <xdr:colOff>93346</xdr:colOff>
      <xdr:row>6</xdr:row>
      <xdr:rowOff>38099</xdr:rowOff>
    </xdr:from>
    <xdr:to>
      <xdr:col>14</xdr:col>
      <xdr:colOff>66676</xdr:colOff>
      <xdr:row>14</xdr:row>
      <xdr:rowOff>119063</xdr:rowOff>
    </xdr:to>
    <xdr:sp macro="" textlink="">
      <xdr:nvSpPr>
        <xdr:cNvPr id="7" name="TekstSylinder 2">
          <a:extLst>
            <a:ext uri="{FF2B5EF4-FFF2-40B4-BE49-F238E27FC236}">
              <a16:creationId xmlns:a16="http://schemas.microsoft.com/office/drawing/2014/main" id="{AE93D75C-402B-4070-C0AD-FED533347CF4}"/>
            </a:ext>
          </a:extLst>
        </xdr:cNvPr>
        <xdr:cNvSpPr txBox="1"/>
      </xdr:nvSpPr>
      <xdr:spPr>
        <a:xfrm>
          <a:off x="307659" y="1133474"/>
          <a:ext cx="7640955" cy="15414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latin typeface="Source Sans Pro" panose="020B0503030403020204" pitchFamily="34" charset="0"/>
              <a:ea typeface="Source Sans Pro" panose="020B0503030403020204" pitchFamily="34" charset="0"/>
            </a:rPr>
            <a:t>Effektkalkulatoren estimerer besparelser i kroner og kg CO</a:t>
          </a:r>
          <a:r>
            <a:rPr lang="nb-NO" sz="800">
              <a:latin typeface="Source Sans Pro" panose="020B0503030403020204" pitchFamily="34" charset="0"/>
              <a:ea typeface="Source Sans Pro" panose="020B0503030403020204" pitchFamily="34" charset="0"/>
            </a:rPr>
            <a:t>2</a:t>
          </a:r>
          <a:r>
            <a:rPr lang="nb-NO" sz="1100">
              <a:latin typeface="Source Sans Pro" panose="020B0503030403020204" pitchFamily="34" charset="0"/>
              <a:ea typeface="Source Sans Pro" panose="020B0503030403020204" pitchFamily="34" charset="0"/>
            </a:rPr>
            <a:t>-ekvivalenter fra å forlenge levetiden på IKT-utstyret ditt. Den er ment som et enkelt verktøy for å motivere offentlige virksomheter til å gjennomføre kostnadseffektive miljøtiltak. </a:t>
          </a:r>
        </a:p>
        <a:p>
          <a:endParaRPr lang="nb-NO" sz="1100">
            <a:latin typeface="Source Sans Pro" panose="020B0503030403020204" pitchFamily="34" charset="0"/>
            <a:ea typeface="Source Sans Pro" panose="020B0503030403020204" pitchFamily="34" charset="0"/>
          </a:endParaRPr>
        </a:p>
        <a:p>
          <a:r>
            <a:rPr lang="nb-NO" sz="1100">
              <a:latin typeface="Source Sans Pro" panose="020B0503030403020204" pitchFamily="34" charset="0"/>
              <a:ea typeface="Source Sans Pro" panose="020B0503030403020204" pitchFamily="34" charset="0"/>
            </a:rPr>
            <a:t>Fanen «Bakgrunnsinfo» gir deg mer informasjon om metoden</a:t>
          </a:r>
          <a:r>
            <a:rPr lang="nb-NO" sz="1100" baseline="0">
              <a:latin typeface="Source Sans Pro" panose="020B0503030403020204" pitchFamily="34" charset="0"/>
              <a:ea typeface="Source Sans Pro" panose="020B0503030403020204" pitchFamily="34" charset="0"/>
            </a:rPr>
            <a:t> og bakgrunnsdataen som er brukt i kalkulatoren, </a:t>
          </a:r>
          <a:r>
            <a:rPr lang="nb-NO" sz="1100">
              <a:latin typeface="Source Sans Pro" panose="020B0503030403020204" pitchFamily="34" charset="0"/>
              <a:ea typeface="Source Sans Pro" panose="020B0503030403020204" pitchFamily="34" charset="0"/>
            </a:rPr>
            <a:t>og hvordan resultatet bør benyttes. Fanen «Tiltak» inkluderer eksempler på tiltak for å øke levetiden til IKT-utstyr. </a:t>
          </a:r>
        </a:p>
        <a:p>
          <a:endParaRPr lang="nb-NO" sz="1100">
            <a:latin typeface="Source Sans Pro" panose="020B0503030403020204" pitchFamily="34" charset="0"/>
            <a:ea typeface="Source Sans Pro" panose="020B0503030403020204" pitchFamily="34" charset="0"/>
          </a:endParaRPr>
        </a:p>
        <a:p>
          <a:r>
            <a:rPr lang="nb-NO" sz="1100">
              <a:latin typeface="Source Sans Pro" panose="020B0503030403020204" pitchFamily="34" charset="0"/>
              <a:ea typeface="Source Sans Pro" panose="020B0503030403020204" pitchFamily="34" charset="0"/>
            </a:rPr>
            <a:t>Spørsmål til effektkalkulatoren kan rettes til Sparretelefonen for</a:t>
          </a:r>
          <a:r>
            <a:rPr lang="nb-NO" sz="1100" baseline="0">
              <a:latin typeface="Source Sans Pro" panose="020B0503030403020204" pitchFamily="34" charset="0"/>
              <a:ea typeface="Source Sans Pro" panose="020B0503030403020204" pitchFamily="34" charset="0"/>
            </a:rPr>
            <a:t> offentlige anskaffelser </a:t>
          </a:r>
          <a:r>
            <a:rPr lang="nb-NO" sz="1100">
              <a:latin typeface="Source Sans Pro" panose="020B0503030403020204" pitchFamily="34" charset="0"/>
              <a:ea typeface="Source Sans Pro" panose="020B0503030403020204" pitchFamily="34" charset="0"/>
            </a:rPr>
            <a:t>på 404 34 830 mellom 9-13 alle hverdager. </a:t>
          </a:r>
        </a:p>
      </xdr:txBody>
    </xdr:sp>
    <xdr:clientData/>
  </xdr:twoCellAnchor>
  <xdr:twoCellAnchor>
    <xdr:from>
      <xdr:col>2</xdr:col>
      <xdr:colOff>98712</xdr:colOff>
      <xdr:row>35</xdr:row>
      <xdr:rowOff>19764</xdr:rowOff>
    </xdr:from>
    <xdr:to>
      <xdr:col>7</xdr:col>
      <xdr:colOff>347425</xdr:colOff>
      <xdr:row>49</xdr:row>
      <xdr:rowOff>75246</xdr:rowOff>
    </xdr:to>
    <xdr:graphicFrame macro="">
      <xdr:nvGraphicFramePr>
        <xdr:cNvPr id="6" name="Diagram 5">
          <a:extLst>
            <a:ext uri="{FF2B5EF4-FFF2-40B4-BE49-F238E27FC236}">
              <a16:creationId xmlns:a16="http://schemas.microsoft.com/office/drawing/2014/main" id="{979FCFB7-7260-5A1B-C98B-E37EFCDE6D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370435</xdr:colOff>
      <xdr:row>35</xdr:row>
      <xdr:rowOff>17860</xdr:rowOff>
    </xdr:from>
    <xdr:to>
      <xdr:col>14</xdr:col>
      <xdr:colOff>37861</xdr:colOff>
      <xdr:row>49</xdr:row>
      <xdr:rowOff>63501</xdr:rowOff>
    </xdr:to>
    <xdr:graphicFrame macro="">
      <xdr:nvGraphicFramePr>
        <xdr:cNvPr id="4" name="Diagram 3">
          <a:extLst>
            <a:ext uri="{FF2B5EF4-FFF2-40B4-BE49-F238E27FC236}">
              <a16:creationId xmlns:a16="http://schemas.microsoft.com/office/drawing/2014/main" id="{A6B8A473-7B9E-A953-F6D6-5F0E6A0E4D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746760</xdr:colOff>
      <xdr:row>0</xdr:row>
      <xdr:rowOff>137160</xdr:rowOff>
    </xdr:from>
    <xdr:to>
      <xdr:col>15</xdr:col>
      <xdr:colOff>480060</xdr:colOff>
      <xdr:row>3</xdr:row>
      <xdr:rowOff>121920</xdr:rowOff>
    </xdr:to>
    <xdr:sp macro="" textlink="">
      <xdr:nvSpPr>
        <xdr:cNvPr id="3" name="TekstSylinder 2">
          <a:extLst>
            <a:ext uri="{FF2B5EF4-FFF2-40B4-BE49-F238E27FC236}">
              <a16:creationId xmlns:a16="http://schemas.microsoft.com/office/drawing/2014/main" id="{2302E67E-E7EC-BD5A-9786-DD5F40C94D82}"/>
            </a:ext>
          </a:extLst>
        </xdr:cNvPr>
        <xdr:cNvSpPr txBox="1"/>
      </xdr:nvSpPr>
      <xdr:spPr>
        <a:xfrm>
          <a:off x="6362700" y="137160"/>
          <a:ext cx="180594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latin typeface="Source Sans Pro" panose="020B0503030403020204" pitchFamily="34" charset="0"/>
              <a:ea typeface="Source Sans Pro" panose="020B0503030403020204" pitchFamily="34" charset="0"/>
            </a:rPr>
            <a:t>Versjon 1.0</a:t>
          </a:r>
        </a:p>
        <a:p>
          <a:r>
            <a:rPr lang="nb-NO" sz="1000">
              <a:latin typeface="Source Sans Pro" panose="020B0503030403020204" pitchFamily="34" charset="0"/>
              <a:ea typeface="Source Sans Pro" panose="020B0503030403020204" pitchFamily="34" charset="0"/>
            </a:rPr>
            <a:t>Sist oppdatert okt 23</a:t>
          </a:r>
        </a:p>
      </xdr:txBody>
    </xdr:sp>
    <xdr:clientData/>
  </xdr:twoCellAnchor>
  <xdr:twoCellAnchor>
    <xdr:from>
      <xdr:col>2</xdr:col>
      <xdr:colOff>85725</xdr:colOff>
      <xdr:row>50</xdr:row>
      <xdr:rowOff>71438</xdr:rowOff>
    </xdr:from>
    <xdr:to>
      <xdr:col>7</xdr:col>
      <xdr:colOff>341312</xdr:colOff>
      <xdr:row>65</xdr:row>
      <xdr:rowOff>17463</xdr:rowOff>
    </xdr:to>
    <xdr:graphicFrame macro="">
      <xdr:nvGraphicFramePr>
        <xdr:cNvPr id="9" name="Diagram 8">
          <a:extLst>
            <a:ext uri="{FF2B5EF4-FFF2-40B4-BE49-F238E27FC236}">
              <a16:creationId xmlns:a16="http://schemas.microsoft.com/office/drawing/2014/main" id="{97E9EFAD-2E18-3070-AACE-E63CCFD2F1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341313</xdr:colOff>
      <xdr:row>50</xdr:row>
      <xdr:rowOff>45720</xdr:rowOff>
    </xdr:from>
    <xdr:to>
      <xdr:col>14</xdr:col>
      <xdr:colOff>47307</xdr:colOff>
      <xdr:row>65</xdr:row>
      <xdr:rowOff>17781</xdr:rowOff>
    </xdr:to>
    <xdr:graphicFrame macro="">
      <xdr:nvGraphicFramePr>
        <xdr:cNvPr id="14" name="Diagram 13">
          <a:extLst>
            <a:ext uri="{FF2B5EF4-FFF2-40B4-BE49-F238E27FC236}">
              <a16:creationId xmlns:a16="http://schemas.microsoft.com/office/drawing/2014/main" id="{31E56445-B80C-46FA-ABE3-7976C81760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2</xdr:col>
      <xdr:colOff>57150</xdr:colOff>
      <xdr:row>0</xdr:row>
      <xdr:rowOff>161925</xdr:rowOff>
    </xdr:from>
    <xdr:ext cx="1470660" cy="419439"/>
    <xdr:pic>
      <xdr:nvPicPr>
        <xdr:cNvPr id="3" name="Bilde 1">
          <a:extLst>
            <a:ext uri="{FF2B5EF4-FFF2-40B4-BE49-F238E27FC236}">
              <a16:creationId xmlns:a16="http://schemas.microsoft.com/office/drawing/2014/main" id="{395894CE-852F-4812-99E2-3D54323144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161925"/>
          <a:ext cx="1470660" cy="419439"/>
        </a:xfrm>
        <a:prstGeom prst="rect">
          <a:avLst/>
        </a:prstGeom>
      </xdr:spPr>
    </xdr:pic>
    <xdr:clientData/>
  </xdr:oneCellAnchor>
  <xdr:twoCellAnchor>
    <xdr:from>
      <xdr:col>3</xdr:col>
      <xdr:colOff>1139190</xdr:colOff>
      <xdr:row>1</xdr:row>
      <xdr:rowOff>28575</xdr:rowOff>
    </xdr:from>
    <xdr:to>
      <xdr:col>8</xdr:col>
      <xdr:colOff>28575</xdr:colOff>
      <xdr:row>3</xdr:row>
      <xdr:rowOff>121920</xdr:rowOff>
    </xdr:to>
    <xdr:sp macro="" textlink="">
      <xdr:nvSpPr>
        <xdr:cNvPr id="79" name="TekstSylinder 2">
          <a:extLst>
            <a:ext uri="{FF2B5EF4-FFF2-40B4-BE49-F238E27FC236}">
              <a16:creationId xmlns:a16="http://schemas.microsoft.com/office/drawing/2014/main" id="{9136208A-1314-68AD-7CEE-4B6646CE979A}"/>
            </a:ext>
          </a:extLst>
        </xdr:cNvPr>
        <xdr:cNvSpPr txBox="1"/>
      </xdr:nvSpPr>
      <xdr:spPr>
        <a:xfrm>
          <a:off x="1872615" y="209550"/>
          <a:ext cx="6261735" cy="4552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800" b="1"/>
            <a:t>Bakgrunnsinformasjon om effektkalkulator</a:t>
          </a:r>
          <a:r>
            <a:rPr lang="nb-NO" sz="1800" b="1" baseline="0"/>
            <a:t> for IKT utstyr</a:t>
          </a:r>
          <a:endParaRPr lang="nb-NO" sz="1800" b="1"/>
        </a:p>
      </xdr:txBody>
    </xdr:sp>
    <xdr:clientData/>
  </xdr:twoCellAnchor>
  <xdr:twoCellAnchor>
    <xdr:from>
      <xdr:col>2</xdr:col>
      <xdr:colOff>148590</xdr:colOff>
      <xdr:row>5</xdr:row>
      <xdr:rowOff>70484</xdr:rowOff>
    </xdr:from>
    <xdr:to>
      <xdr:col>7</xdr:col>
      <xdr:colOff>453390</xdr:colOff>
      <xdr:row>32</xdr:row>
      <xdr:rowOff>76200</xdr:rowOff>
    </xdr:to>
    <mc:AlternateContent xmlns:mc="http://schemas.openxmlformats.org/markup-compatibility/2006">
      <mc:Choice xmlns:a14="http://schemas.microsoft.com/office/drawing/2010/main" Requires="a14">
        <xdr:sp macro="" textlink="">
          <xdr:nvSpPr>
            <xdr:cNvPr id="2" name="TekstSylinder 1">
              <a:extLst>
                <a:ext uri="{FF2B5EF4-FFF2-40B4-BE49-F238E27FC236}">
                  <a16:creationId xmlns:a16="http://schemas.microsoft.com/office/drawing/2014/main" id="{0DAA1539-1014-EEA2-7FE0-B13BFA6BF6E1}"/>
                </a:ext>
              </a:extLst>
            </xdr:cNvPr>
            <xdr:cNvSpPr txBox="1"/>
          </xdr:nvSpPr>
          <xdr:spPr>
            <a:xfrm>
              <a:off x="348615" y="870584"/>
              <a:ext cx="8543925" cy="36252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Source Sans Pro" panose="020B0503030403020204" pitchFamily="34" charset="0"/>
                  <a:ea typeface="Source Sans Pro" panose="020B0503030403020204" pitchFamily="34" charset="0"/>
                  <a:cs typeface="+mn-cs"/>
                </a:rPr>
                <a:t>Kalkulatoren tar utgangspunkt i utslipp knyttet til produksjon av enhetene, og kostnad ved kjøp av en enhet. Kostnader og utslipp knyttet til bruk er ikke tatt med da dette er kostnader og utslipp som vil oppstå uavhengig av hvor lenge man besitter én enhet. Beregningene i kalkulatoren er gjort enkelt,</a:t>
              </a:r>
              <a:r>
                <a:rPr lang="nb-NO" sz="1100" baseline="0">
                  <a:solidFill>
                    <a:schemeClr val="dk1"/>
                  </a:solidFill>
                  <a:effectLst/>
                  <a:latin typeface="Source Sans Pro" panose="020B0503030403020204" pitchFamily="34" charset="0"/>
                  <a:ea typeface="Source Sans Pro" panose="020B0503030403020204" pitchFamily="34" charset="0"/>
                  <a:cs typeface="+mn-cs"/>
                </a:rPr>
                <a:t> og gir derfor kun et grovt estimat for CO2-ekv og kroner brukt og spart. </a:t>
              </a:r>
            </a:p>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Source Sans Pro" panose="020B0503030403020204" pitchFamily="34" charset="0"/>
                  <a:ea typeface="Source Sans Pro" panose="020B0503030403020204" pitchFamily="34" charset="0"/>
                  <a:cs typeface="+mn-cs"/>
                </a:rPr>
                <a:t> </a:t>
              </a:r>
            </a:p>
            <a:p>
              <a:r>
                <a:rPr lang="nb-NO" sz="1100">
                  <a:solidFill>
                    <a:schemeClr val="dk1"/>
                  </a:solidFill>
                  <a:effectLst/>
                  <a:latin typeface="Source Sans Pro" panose="020B0503030403020204" pitchFamily="34" charset="0"/>
                  <a:ea typeface="Source Sans Pro" panose="020B0503030403020204" pitchFamily="34" charset="0"/>
                  <a:cs typeface="+mn-cs"/>
                </a:rPr>
                <a:t>Utslippene fra produksjon av produkttypene er beregnet av IVL Svenska Miljöinstitutet, </a:t>
              </a:r>
              <a:r>
                <a:rPr lang="nb-NO">
                  <a:latin typeface="Source Sans Pro" panose="020B0503030403020204" pitchFamily="34" charset="0"/>
                  <a:ea typeface="Source Sans Pro" panose="020B0503030403020204" pitchFamily="34" charset="0"/>
                  <a:hlinkClick xmlns:r="http://schemas.openxmlformats.org/officeDocument/2006/relationships" r:id=""/>
                </a:rPr>
                <a:t>Produktdatabaser: miljöfördelar med återbruk Klimatfördelar med återbruk av IT-produkter samt metod för databasskapande - IVL.se</a:t>
              </a:r>
              <a:r>
                <a:rPr lang="nb-NO" sz="1100">
                  <a:solidFill>
                    <a:schemeClr val="dk1"/>
                  </a:solidFill>
                  <a:effectLst/>
                  <a:latin typeface="Source Sans Pro" panose="020B0503030403020204" pitchFamily="34" charset="0"/>
                  <a:ea typeface="Source Sans Pro" panose="020B0503030403020204" pitchFamily="34" charset="0"/>
                  <a:cs typeface="+mn-cs"/>
                </a:rPr>
                <a:t>. I beregningene er det brukt tall fra "Product Carbon Footprint"-filer (PCF-filer). Disse filene er utarbeidet av produsentene av produktet og viser livssyklus utslippet til ett produkt, fra utvinning av materialet til avhendingsfasen. For å</a:t>
              </a:r>
              <a:r>
                <a:rPr lang="nb-NO" sz="1100" baseline="0">
                  <a:solidFill>
                    <a:schemeClr val="dk1"/>
                  </a:solidFill>
                  <a:effectLst/>
                  <a:latin typeface="Source Sans Pro" panose="020B0503030403020204" pitchFamily="34" charset="0"/>
                  <a:ea typeface="Source Sans Pro" panose="020B0503030403020204" pitchFamily="34" charset="0"/>
                  <a:cs typeface="+mn-cs"/>
                </a:rPr>
                <a:t> så</a:t>
              </a:r>
              <a:r>
                <a:rPr lang="nb-NO" sz="1100">
                  <a:solidFill>
                    <a:schemeClr val="dk1"/>
                  </a:solidFill>
                  <a:effectLst/>
                  <a:latin typeface="Source Sans Pro" panose="020B0503030403020204" pitchFamily="34" charset="0"/>
                  <a:ea typeface="Source Sans Pro" panose="020B0503030403020204" pitchFamily="34" charset="0"/>
                  <a:cs typeface="+mn-cs"/>
                </a:rPr>
                <a:t> komme frem til utslippstall for produksjon av de enkelte produkttypene har IVL brukt utslippstallene knyttet til produksjon i PCF-filene og regnet ut et gjennomsnitt av disse for de ulike produkttypene. Vi benytter disse gjennomsnittene for å beregne et estimat for utslipp fra produksjon av forskjellige typer IKT produkter i kalkulatoren.</a:t>
              </a:r>
            </a:p>
            <a:p>
              <a:endParaRPr lang="nb-NO" sz="1100">
                <a:solidFill>
                  <a:schemeClr val="dk1"/>
                </a:solidFill>
                <a:effectLst/>
                <a:latin typeface="Source Sans Pro" panose="020B0503030403020204" pitchFamily="34" charset="0"/>
                <a:ea typeface="Source Sans Pro" panose="020B0503030403020204" pitchFamily="34" charset="0"/>
                <a:cs typeface="+mn-cs"/>
              </a:endParaRPr>
            </a:p>
            <a:p>
              <a:r>
                <a:rPr lang="nb-NO" sz="1100">
                  <a:solidFill>
                    <a:schemeClr val="dk1"/>
                  </a:solidFill>
                  <a:effectLst/>
                  <a:latin typeface="Source Sans Pro" panose="020B0503030403020204" pitchFamily="34" charset="0"/>
                  <a:ea typeface="Source Sans Pro" panose="020B0503030403020204" pitchFamily="34" charset="0"/>
                  <a:cs typeface="+mn-cs"/>
                </a:rPr>
                <a:t>I kalkulatoren sin resultats del gir</a:t>
              </a:r>
              <a:r>
                <a:rPr lang="nb-NO" sz="1100" baseline="0">
                  <a:solidFill>
                    <a:schemeClr val="dk1"/>
                  </a:solidFill>
                  <a:effectLst/>
                  <a:latin typeface="Source Sans Pro" panose="020B0503030403020204" pitchFamily="34" charset="0"/>
                  <a:ea typeface="Source Sans Pro" panose="020B0503030403020204" pitchFamily="34" charset="0"/>
                  <a:cs typeface="+mn-cs"/>
                </a:rPr>
                <a:t> vi</a:t>
              </a:r>
              <a:r>
                <a:rPr lang="nb-NO" sz="1100">
                  <a:solidFill>
                    <a:schemeClr val="dk1"/>
                  </a:solidFill>
                  <a:effectLst/>
                  <a:latin typeface="Source Sans Pro" panose="020B0503030403020204" pitchFamily="34" charset="0"/>
                  <a:ea typeface="Source Sans Pro" panose="020B0503030403020204" pitchFamily="34" charset="0"/>
                  <a:cs typeface="+mn-cs"/>
                </a:rPr>
                <a:t> estimater for totalkostnad per år og totalt utslipp per år. Disse estimatene er basert på det vi kaller levetid i virksomheten. Med dette mener vi antall år enheten blir</a:t>
              </a:r>
              <a:r>
                <a:rPr lang="nb-NO" sz="1100" baseline="0">
                  <a:solidFill>
                    <a:schemeClr val="dk1"/>
                  </a:solidFill>
                  <a:effectLst/>
                  <a:latin typeface="Source Sans Pro" panose="020B0503030403020204" pitchFamily="34" charset="0"/>
                  <a:ea typeface="Source Sans Pro" panose="020B0503030403020204" pitchFamily="34" charset="0"/>
                  <a:cs typeface="+mn-cs"/>
                </a:rPr>
                <a:t> brukt i virksomheten din. Beregningene tar ikke høyde for at man har kjøpt en brukt enhet eller selger den vider for ombruk. For mer informasjon om disse tiltakene, ombruk og kjøp av brukt, se Tiltak fanen.</a:t>
              </a:r>
              <a:endParaRPr lang="nb-NO" sz="1100">
                <a:solidFill>
                  <a:schemeClr val="dk1"/>
                </a:solidFill>
                <a:effectLst/>
                <a:latin typeface="Source Sans Pro" panose="020B0503030403020204" pitchFamily="34" charset="0"/>
                <a:ea typeface="Source Sans Pro" panose="020B0503030403020204" pitchFamily="34" charset="0"/>
                <a:cs typeface="+mn-cs"/>
              </a:endParaRPr>
            </a:p>
            <a:p>
              <a:endParaRPr lang="nb-NO" sz="1100">
                <a:latin typeface="Source Sans Pro" panose="020B0503030403020204" pitchFamily="34" charset="0"/>
                <a:ea typeface="Source Sans Pro" panose="020B0503030403020204" pitchFamily="34" charset="0"/>
              </a:endParaRPr>
            </a:p>
            <a:p>
              <a:r>
                <a:rPr lang="nb-NO" sz="1100" baseline="0">
                  <a:solidFill>
                    <a:schemeClr val="dk1"/>
                  </a:solidFill>
                  <a:effectLst/>
                  <a:latin typeface="Source Sans Pro" panose="020B0503030403020204" pitchFamily="34" charset="0"/>
                  <a:ea typeface="Source Sans Pro" panose="020B0503030403020204" pitchFamily="34" charset="0"/>
                  <a:cs typeface="+mn-cs"/>
                </a:rPr>
                <a:t>Ligningene under viser hvordan kostnad per enhet per år og utslipp per enhet per år er beregnet. For å beregne totalen per år er disse verdiene ganget med antall enheter som er oppgitt i kalkulatoren.</a:t>
              </a:r>
              <a:endParaRPr lang="nb-NO">
                <a:effectLst/>
                <a:latin typeface="Source Sans Pro" panose="020B0503030403020204" pitchFamily="34" charset="0"/>
                <a:ea typeface="Source Sans Pro" panose="020B0503030403020204" pitchFamily="34" charset="0"/>
              </a:endParaRPr>
            </a:p>
            <a:p>
              <a:endParaRPr lang="nb-NO" sz="1100" b="0" i="1">
                <a:solidFill>
                  <a:schemeClr val="dk1"/>
                </a:solidFill>
                <a:effectLst/>
                <a:latin typeface="+mn-lt"/>
                <a:ea typeface="+mn-ea"/>
                <a:cs typeface="+mn-cs"/>
              </a:endParaRPr>
            </a:p>
            <a:p>
              <a:endParaRPr lang="nb-NO" sz="1100" b="0" i="1">
                <a:solidFill>
                  <a:schemeClr val="dk1"/>
                </a:solidFill>
                <a:effectLst/>
                <a:latin typeface="+mn-lt"/>
                <a:ea typeface="+mn-ea"/>
                <a:cs typeface="+mn-cs"/>
              </a:endParaRPr>
            </a:p>
            <a:p>
              <a:pPr/>
              <a14:m>
                <m:oMathPara xmlns:m="http://schemas.openxmlformats.org/officeDocument/2006/math">
                  <m:oMathParaPr>
                    <m:jc m:val="left"/>
                  </m:oMathParaPr>
                  <m:oMath xmlns:m="http://schemas.openxmlformats.org/officeDocument/2006/math">
                    <m:r>
                      <a:rPr lang="nb-NO" sz="1100" b="1" i="1">
                        <a:solidFill>
                          <a:schemeClr val="dk1"/>
                        </a:solidFill>
                        <a:effectLst/>
                        <a:latin typeface="Cambria Math" panose="02040503050406030204" pitchFamily="18" charset="0"/>
                        <a:ea typeface="+mn-ea"/>
                        <a:cs typeface="+mn-cs"/>
                      </a:rPr>
                      <m:t>𝑲𝒐𝒔𝒕𝒏𝒂𝒅</m:t>
                    </m:r>
                    <m:r>
                      <a:rPr lang="nb-NO" sz="1100" b="1" i="1">
                        <a:solidFill>
                          <a:schemeClr val="dk1"/>
                        </a:solidFill>
                        <a:effectLst/>
                        <a:latin typeface="Cambria Math" panose="02040503050406030204" pitchFamily="18" charset="0"/>
                        <a:ea typeface="+mn-ea"/>
                        <a:cs typeface="+mn-cs"/>
                      </a:rPr>
                      <m:t> </m:t>
                    </m:r>
                    <m:r>
                      <a:rPr lang="nb-NO" sz="1100" b="1" i="1">
                        <a:solidFill>
                          <a:schemeClr val="dk1"/>
                        </a:solidFill>
                        <a:effectLst/>
                        <a:latin typeface="Cambria Math" panose="02040503050406030204" pitchFamily="18" charset="0"/>
                        <a:ea typeface="+mn-ea"/>
                        <a:cs typeface="+mn-cs"/>
                      </a:rPr>
                      <m:t>𝒑𝒆𝒓</m:t>
                    </m:r>
                    <m:r>
                      <a:rPr lang="nb-NO" sz="1100" b="1" i="1">
                        <a:solidFill>
                          <a:schemeClr val="dk1"/>
                        </a:solidFill>
                        <a:effectLst/>
                        <a:latin typeface="Cambria Math" panose="02040503050406030204" pitchFamily="18" charset="0"/>
                        <a:ea typeface="+mn-ea"/>
                        <a:cs typeface="+mn-cs"/>
                      </a:rPr>
                      <m:t> </m:t>
                    </m:r>
                    <m:r>
                      <a:rPr lang="nb-NO" sz="1100" b="1" i="1">
                        <a:solidFill>
                          <a:schemeClr val="dk1"/>
                        </a:solidFill>
                        <a:effectLst/>
                        <a:latin typeface="Cambria Math" panose="02040503050406030204" pitchFamily="18" charset="0"/>
                        <a:ea typeface="+mn-ea"/>
                        <a:cs typeface="+mn-cs"/>
                      </a:rPr>
                      <m:t>𝒆𝒏𝒉𝒆𝒕</m:t>
                    </m:r>
                    <m:r>
                      <a:rPr lang="nb-NO" sz="1100" b="1" i="1">
                        <a:solidFill>
                          <a:schemeClr val="dk1"/>
                        </a:solidFill>
                        <a:effectLst/>
                        <a:latin typeface="Cambria Math" panose="02040503050406030204" pitchFamily="18" charset="0"/>
                        <a:ea typeface="+mn-ea"/>
                        <a:cs typeface="+mn-cs"/>
                      </a:rPr>
                      <m:t> </m:t>
                    </m:r>
                    <m:r>
                      <a:rPr lang="nb-NO" sz="1100" b="1" i="1">
                        <a:solidFill>
                          <a:schemeClr val="dk1"/>
                        </a:solidFill>
                        <a:effectLst/>
                        <a:latin typeface="Cambria Math" panose="02040503050406030204" pitchFamily="18" charset="0"/>
                        <a:ea typeface="+mn-ea"/>
                        <a:cs typeface="+mn-cs"/>
                      </a:rPr>
                      <m:t>𝒑𝒆𝒓</m:t>
                    </m:r>
                    <m:r>
                      <a:rPr lang="nb-NO" sz="1100" b="1" i="1">
                        <a:solidFill>
                          <a:schemeClr val="dk1"/>
                        </a:solidFill>
                        <a:effectLst/>
                        <a:latin typeface="Cambria Math" panose="02040503050406030204" pitchFamily="18" charset="0"/>
                        <a:ea typeface="+mn-ea"/>
                        <a:cs typeface="+mn-cs"/>
                      </a:rPr>
                      <m:t> å</m:t>
                    </m:r>
                    <m:r>
                      <a:rPr lang="nb-NO" sz="1100" b="1" i="1">
                        <a:solidFill>
                          <a:schemeClr val="dk1"/>
                        </a:solidFill>
                        <a:effectLst/>
                        <a:latin typeface="Cambria Math" panose="02040503050406030204" pitchFamily="18" charset="0"/>
                        <a:ea typeface="+mn-ea"/>
                        <a:cs typeface="+mn-cs"/>
                      </a:rPr>
                      <m:t>𝒓</m:t>
                    </m:r>
                    <m:r>
                      <a:rPr lang="nb-NO" sz="1100" b="0" i="1">
                        <a:solidFill>
                          <a:schemeClr val="dk1"/>
                        </a:solidFill>
                        <a:effectLst/>
                        <a:latin typeface="Cambria Math" panose="02040503050406030204" pitchFamily="18" charset="0"/>
                        <a:ea typeface="+mn-ea"/>
                        <a:cs typeface="+mn-cs"/>
                      </a:rPr>
                      <m:t>= </m:t>
                    </m:r>
                    <m:f>
                      <m:fPr>
                        <m:ctrlPr>
                          <a:rPr lang="nb-NO" sz="1100" b="0" i="1">
                            <a:solidFill>
                              <a:schemeClr val="dk1"/>
                            </a:solidFill>
                            <a:effectLst/>
                            <a:latin typeface="Cambria Math" panose="02040503050406030204" pitchFamily="18" charset="0"/>
                            <a:ea typeface="+mn-ea"/>
                            <a:cs typeface="+mn-cs"/>
                          </a:rPr>
                        </m:ctrlPr>
                      </m:fPr>
                      <m:num>
                        <m:r>
                          <a:rPr lang="nb-NO" sz="1100" b="0" i="1">
                            <a:solidFill>
                              <a:schemeClr val="dk1"/>
                            </a:solidFill>
                            <a:effectLst/>
                            <a:latin typeface="Cambria Math" panose="02040503050406030204" pitchFamily="18" charset="0"/>
                            <a:ea typeface="+mn-ea"/>
                            <a:cs typeface="+mn-cs"/>
                          </a:rPr>
                          <m:t>𝑘𝑜𝑠𝑡𝑛𝑎𝑑</m:t>
                        </m:r>
                        <m:r>
                          <a:rPr lang="nb-NO" sz="1100" b="0" i="1">
                            <a:solidFill>
                              <a:schemeClr val="dk1"/>
                            </a:solidFill>
                            <a:effectLst/>
                            <a:latin typeface="Cambria Math" panose="02040503050406030204" pitchFamily="18" charset="0"/>
                            <a:ea typeface="+mn-ea"/>
                            <a:cs typeface="+mn-cs"/>
                          </a:rPr>
                          <m:t> </m:t>
                        </m:r>
                        <m:r>
                          <a:rPr lang="nb-NO" sz="1100" b="0" i="1">
                            <a:solidFill>
                              <a:schemeClr val="dk1"/>
                            </a:solidFill>
                            <a:effectLst/>
                            <a:latin typeface="Cambria Math" panose="02040503050406030204" pitchFamily="18" charset="0"/>
                            <a:ea typeface="+mn-ea"/>
                            <a:cs typeface="+mn-cs"/>
                          </a:rPr>
                          <m:t>𝑝𝑒𝑟</m:t>
                        </m:r>
                        <m:r>
                          <a:rPr lang="nb-NO" sz="1100" b="0" i="1">
                            <a:solidFill>
                              <a:schemeClr val="dk1"/>
                            </a:solidFill>
                            <a:effectLst/>
                            <a:latin typeface="Cambria Math" panose="02040503050406030204" pitchFamily="18" charset="0"/>
                            <a:ea typeface="+mn-ea"/>
                            <a:cs typeface="+mn-cs"/>
                          </a:rPr>
                          <m:t> </m:t>
                        </m:r>
                        <m:r>
                          <a:rPr lang="nb-NO" sz="1100" b="0" i="1">
                            <a:solidFill>
                              <a:schemeClr val="dk1"/>
                            </a:solidFill>
                            <a:effectLst/>
                            <a:latin typeface="Cambria Math" panose="02040503050406030204" pitchFamily="18" charset="0"/>
                            <a:ea typeface="+mn-ea"/>
                            <a:cs typeface="+mn-cs"/>
                          </a:rPr>
                          <m:t>𝑒𝑛h𝑒𝑡</m:t>
                        </m:r>
                      </m:num>
                      <m:den>
                        <m:r>
                          <a:rPr lang="nb-NO" sz="1100" b="0" i="1">
                            <a:solidFill>
                              <a:schemeClr val="dk1"/>
                            </a:solidFill>
                            <a:effectLst/>
                            <a:latin typeface="Cambria Math" panose="02040503050406030204" pitchFamily="18" charset="0"/>
                            <a:ea typeface="+mn-ea"/>
                            <a:cs typeface="+mn-cs"/>
                          </a:rPr>
                          <m:t>𝑙𝑒𝑣𝑒𝑡𝑖𝑑</m:t>
                        </m:r>
                      </m:den>
                    </m:f>
                  </m:oMath>
                </m:oMathPara>
              </a14:m>
              <a:endParaRPr lang="nb-NO">
                <a:effectLst/>
              </a:endParaRPr>
            </a:p>
            <a:p>
              <a:endParaRPr lang="nb-NO" sz="1100" b="0" i="1">
                <a:solidFill>
                  <a:schemeClr val="dk1"/>
                </a:solidFill>
                <a:effectLst/>
                <a:latin typeface="+mn-lt"/>
                <a:ea typeface="+mn-ea"/>
                <a:cs typeface="+mn-cs"/>
              </a:endParaRPr>
            </a:p>
            <a:p>
              <a:endParaRPr lang="nb-NO" sz="1100" b="0" i="1">
                <a:solidFill>
                  <a:schemeClr val="dk1"/>
                </a:solidFill>
                <a:effectLst/>
                <a:latin typeface="+mn-lt"/>
                <a:ea typeface="+mn-ea"/>
                <a:cs typeface="+mn-cs"/>
              </a:endParaRPr>
            </a:p>
            <a:p>
              <a:pPr/>
              <a14:m>
                <m:oMathPara xmlns:m="http://schemas.openxmlformats.org/officeDocument/2006/math">
                  <m:oMathParaPr>
                    <m:jc m:val="left"/>
                  </m:oMathParaPr>
                  <m:oMath xmlns:m="http://schemas.openxmlformats.org/officeDocument/2006/math">
                    <m:r>
                      <a:rPr lang="nb-NO" sz="1100" b="1" i="1">
                        <a:solidFill>
                          <a:schemeClr val="dk1"/>
                        </a:solidFill>
                        <a:effectLst/>
                        <a:latin typeface="Cambria Math" panose="02040503050406030204" pitchFamily="18" charset="0"/>
                        <a:ea typeface="+mn-ea"/>
                        <a:cs typeface="+mn-cs"/>
                      </a:rPr>
                      <m:t>𝑼𝒕𝒔𝒍𝒊𝒑𝒑</m:t>
                    </m:r>
                    <m:r>
                      <a:rPr lang="nb-NO" sz="1100" b="1" i="1">
                        <a:solidFill>
                          <a:schemeClr val="dk1"/>
                        </a:solidFill>
                        <a:effectLst/>
                        <a:latin typeface="Cambria Math" panose="02040503050406030204" pitchFamily="18" charset="0"/>
                        <a:ea typeface="+mn-ea"/>
                        <a:cs typeface="+mn-cs"/>
                      </a:rPr>
                      <m:t> </m:t>
                    </m:r>
                    <m:r>
                      <a:rPr lang="nb-NO" sz="1100" b="1" i="1">
                        <a:solidFill>
                          <a:schemeClr val="dk1"/>
                        </a:solidFill>
                        <a:effectLst/>
                        <a:latin typeface="Cambria Math" panose="02040503050406030204" pitchFamily="18" charset="0"/>
                        <a:ea typeface="+mn-ea"/>
                        <a:cs typeface="+mn-cs"/>
                      </a:rPr>
                      <m:t>𝒇𝒓𝒂</m:t>
                    </m:r>
                    <m:r>
                      <a:rPr lang="nb-NO" sz="1100" b="1" i="1">
                        <a:solidFill>
                          <a:schemeClr val="dk1"/>
                        </a:solidFill>
                        <a:effectLst/>
                        <a:latin typeface="Cambria Math" panose="02040503050406030204" pitchFamily="18" charset="0"/>
                        <a:ea typeface="+mn-ea"/>
                        <a:cs typeface="+mn-cs"/>
                      </a:rPr>
                      <m:t> </m:t>
                    </m:r>
                    <m:r>
                      <a:rPr lang="nb-NO" sz="1100" b="1" i="1">
                        <a:solidFill>
                          <a:schemeClr val="dk1"/>
                        </a:solidFill>
                        <a:effectLst/>
                        <a:latin typeface="Cambria Math" panose="02040503050406030204" pitchFamily="18" charset="0"/>
                        <a:ea typeface="+mn-ea"/>
                        <a:cs typeface="+mn-cs"/>
                      </a:rPr>
                      <m:t>𝒑𝒓𝒐𝒅𝒖𝒌𝒔𝒋𝒐𝒏</m:t>
                    </m:r>
                    <m:r>
                      <a:rPr lang="nb-NO" sz="1100" b="1" i="1">
                        <a:solidFill>
                          <a:schemeClr val="dk1"/>
                        </a:solidFill>
                        <a:effectLst/>
                        <a:latin typeface="Cambria Math" panose="02040503050406030204" pitchFamily="18" charset="0"/>
                        <a:ea typeface="+mn-ea"/>
                        <a:cs typeface="+mn-cs"/>
                      </a:rPr>
                      <m:t> </m:t>
                    </m:r>
                    <m:r>
                      <a:rPr lang="nb-NO" sz="1100" b="1" i="1">
                        <a:solidFill>
                          <a:schemeClr val="dk1"/>
                        </a:solidFill>
                        <a:effectLst/>
                        <a:latin typeface="Cambria Math" panose="02040503050406030204" pitchFamily="18" charset="0"/>
                        <a:ea typeface="+mn-ea"/>
                        <a:cs typeface="+mn-cs"/>
                      </a:rPr>
                      <m:t>𝒑𝒆𝒓</m:t>
                    </m:r>
                    <m:r>
                      <a:rPr lang="nb-NO" sz="1100" b="1" i="1">
                        <a:solidFill>
                          <a:schemeClr val="dk1"/>
                        </a:solidFill>
                        <a:effectLst/>
                        <a:latin typeface="Cambria Math" panose="02040503050406030204" pitchFamily="18" charset="0"/>
                        <a:ea typeface="+mn-ea"/>
                        <a:cs typeface="+mn-cs"/>
                      </a:rPr>
                      <m:t> </m:t>
                    </m:r>
                    <m:r>
                      <a:rPr lang="nb-NO" sz="1100" b="1" i="1">
                        <a:solidFill>
                          <a:schemeClr val="dk1"/>
                        </a:solidFill>
                        <a:effectLst/>
                        <a:latin typeface="Cambria Math" panose="02040503050406030204" pitchFamily="18" charset="0"/>
                        <a:ea typeface="+mn-ea"/>
                        <a:cs typeface="+mn-cs"/>
                      </a:rPr>
                      <m:t>𝒆𝒏𝒉𝒆𝒕</m:t>
                    </m:r>
                    <m:r>
                      <a:rPr lang="nb-NO" sz="1100" b="1" i="1">
                        <a:solidFill>
                          <a:schemeClr val="dk1"/>
                        </a:solidFill>
                        <a:effectLst/>
                        <a:latin typeface="Cambria Math" panose="02040503050406030204" pitchFamily="18" charset="0"/>
                        <a:ea typeface="+mn-ea"/>
                        <a:cs typeface="+mn-cs"/>
                      </a:rPr>
                      <m:t> </m:t>
                    </m:r>
                    <m:r>
                      <a:rPr lang="nb-NO" sz="1100" b="1" i="1">
                        <a:solidFill>
                          <a:schemeClr val="dk1"/>
                        </a:solidFill>
                        <a:effectLst/>
                        <a:latin typeface="Cambria Math" panose="02040503050406030204" pitchFamily="18" charset="0"/>
                        <a:ea typeface="+mn-ea"/>
                        <a:cs typeface="+mn-cs"/>
                      </a:rPr>
                      <m:t>𝒑𝒆𝒓</m:t>
                    </m:r>
                    <m:r>
                      <a:rPr lang="nb-NO" sz="1100" b="1" i="1">
                        <a:solidFill>
                          <a:schemeClr val="dk1"/>
                        </a:solidFill>
                        <a:effectLst/>
                        <a:latin typeface="Cambria Math" panose="02040503050406030204" pitchFamily="18" charset="0"/>
                        <a:ea typeface="+mn-ea"/>
                        <a:cs typeface="+mn-cs"/>
                      </a:rPr>
                      <m:t> å</m:t>
                    </m:r>
                    <m:r>
                      <a:rPr lang="nb-NO" sz="1100" b="1" i="1">
                        <a:solidFill>
                          <a:schemeClr val="dk1"/>
                        </a:solidFill>
                        <a:effectLst/>
                        <a:latin typeface="Cambria Math" panose="02040503050406030204" pitchFamily="18" charset="0"/>
                        <a:ea typeface="+mn-ea"/>
                        <a:cs typeface="+mn-cs"/>
                      </a:rPr>
                      <m:t>𝒓</m:t>
                    </m:r>
                    <m:r>
                      <a:rPr lang="nb-NO" sz="1100" b="0" i="1">
                        <a:solidFill>
                          <a:schemeClr val="dk1"/>
                        </a:solidFill>
                        <a:effectLst/>
                        <a:latin typeface="Cambria Math" panose="02040503050406030204" pitchFamily="18" charset="0"/>
                        <a:ea typeface="+mn-ea"/>
                        <a:cs typeface="+mn-cs"/>
                      </a:rPr>
                      <m:t>= </m:t>
                    </m:r>
                    <m:f>
                      <m:fPr>
                        <m:ctrlPr>
                          <a:rPr lang="nb-NO" sz="1100" b="0" i="1">
                            <a:solidFill>
                              <a:schemeClr val="dk1"/>
                            </a:solidFill>
                            <a:effectLst/>
                            <a:latin typeface="Cambria Math" panose="02040503050406030204" pitchFamily="18" charset="0"/>
                            <a:ea typeface="+mn-ea"/>
                            <a:cs typeface="+mn-cs"/>
                          </a:rPr>
                        </m:ctrlPr>
                      </m:fPr>
                      <m:num>
                        <m:r>
                          <a:rPr lang="nb-NO" sz="1100" b="0" i="1">
                            <a:solidFill>
                              <a:schemeClr val="dk1"/>
                            </a:solidFill>
                            <a:effectLst/>
                            <a:latin typeface="Cambria Math" panose="02040503050406030204" pitchFamily="18" charset="0"/>
                            <a:ea typeface="+mn-ea"/>
                            <a:cs typeface="+mn-cs"/>
                          </a:rPr>
                          <m:t>𝑢𝑡𝑠𝑙𝑖𝑝𝑝</m:t>
                        </m:r>
                        <m:r>
                          <a:rPr lang="nb-NO" sz="1100" b="0" i="1">
                            <a:solidFill>
                              <a:schemeClr val="dk1"/>
                            </a:solidFill>
                            <a:effectLst/>
                            <a:latin typeface="Cambria Math" panose="02040503050406030204" pitchFamily="18" charset="0"/>
                            <a:ea typeface="+mn-ea"/>
                            <a:cs typeface="+mn-cs"/>
                          </a:rPr>
                          <m:t> </m:t>
                        </m:r>
                        <m:r>
                          <a:rPr lang="nb-NO" sz="1100" b="0" i="1">
                            <a:solidFill>
                              <a:schemeClr val="dk1"/>
                            </a:solidFill>
                            <a:effectLst/>
                            <a:latin typeface="Cambria Math" panose="02040503050406030204" pitchFamily="18" charset="0"/>
                            <a:ea typeface="+mn-ea"/>
                            <a:cs typeface="+mn-cs"/>
                          </a:rPr>
                          <m:t>𝑓𝑟𝑎</m:t>
                        </m:r>
                        <m:r>
                          <a:rPr lang="nb-NO" sz="1100" b="0" i="1">
                            <a:solidFill>
                              <a:schemeClr val="dk1"/>
                            </a:solidFill>
                            <a:effectLst/>
                            <a:latin typeface="Cambria Math" panose="02040503050406030204" pitchFamily="18" charset="0"/>
                            <a:ea typeface="+mn-ea"/>
                            <a:cs typeface="+mn-cs"/>
                          </a:rPr>
                          <m:t> </m:t>
                        </m:r>
                        <m:r>
                          <a:rPr lang="nb-NO" sz="1100" b="0" i="1">
                            <a:solidFill>
                              <a:schemeClr val="dk1"/>
                            </a:solidFill>
                            <a:effectLst/>
                            <a:latin typeface="Cambria Math" panose="02040503050406030204" pitchFamily="18" charset="0"/>
                            <a:ea typeface="+mn-ea"/>
                            <a:cs typeface="+mn-cs"/>
                          </a:rPr>
                          <m:t>𝑝𝑟𝑜𝑑𝑢𝑘𝑠𝑗𝑜𝑛</m:t>
                        </m:r>
                        <m:r>
                          <a:rPr lang="nb-NO" sz="1100" b="0" i="1">
                            <a:solidFill>
                              <a:schemeClr val="dk1"/>
                            </a:solidFill>
                            <a:effectLst/>
                            <a:latin typeface="Cambria Math" panose="02040503050406030204" pitchFamily="18" charset="0"/>
                            <a:ea typeface="+mn-ea"/>
                            <a:cs typeface="+mn-cs"/>
                          </a:rPr>
                          <m:t> </m:t>
                        </m:r>
                        <m:r>
                          <a:rPr lang="nb-NO" sz="1100" b="0" i="1">
                            <a:solidFill>
                              <a:schemeClr val="dk1"/>
                            </a:solidFill>
                            <a:effectLst/>
                            <a:latin typeface="Cambria Math" panose="02040503050406030204" pitchFamily="18" charset="0"/>
                            <a:ea typeface="+mn-ea"/>
                            <a:cs typeface="+mn-cs"/>
                          </a:rPr>
                          <m:t>𝑝𝑒𝑟</m:t>
                        </m:r>
                        <m:r>
                          <a:rPr lang="nb-NO" sz="1100" b="0" i="1">
                            <a:solidFill>
                              <a:schemeClr val="dk1"/>
                            </a:solidFill>
                            <a:effectLst/>
                            <a:latin typeface="Cambria Math" panose="02040503050406030204" pitchFamily="18" charset="0"/>
                            <a:ea typeface="+mn-ea"/>
                            <a:cs typeface="+mn-cs"/>
                          </a:rPr>
                          <m:t> </m:t>
                        </m:r>
                        <m:r>
                          <a:rPr lang="nb-NO" sz="1100" b="0" i="1">
                            <a:solidFill>
                              <a:schemeClr val="dk1"/>
                            </a:solidFill>
                            <a:effectLst/>
                            <a:latin typeface="Cambria Math" panose="02040503050406030204" pitchFamily="18" charset="0"/>
                            <a:ea typeface="+mn-ea"/>
                            <a:cs typeface="+mn-cs"/>
                          </a:rPr>
                          <m:t>𝑒𝑛h𝑒𝑡</m:t>
                        </m:r>
                      </m:num>
                      <m:den>
                        <m:r>
                          <a:rPr lang="nb-NO" sz="1100" b="0" i="1">
                            <a:solidFill>
                              <a:schemeClr val="dk1"/>
                            </a:solidFill>
                            <a:effectLst/>
                            <a:latin typeface="Cambria Math" panose="02040503050406030204" pitchFamily="18" charset="0"/>
                            <a:ea typeface="+mn-ea"/>
                            <a:cs typeface="+mn-cs"/>
                          </a:rPr>
                          <m:t>𝑙𝑒𝑣𝑒𝑡𝑖𝑑</m:t>
                        </m:r>
                      </m:den>
                    </m:f>
                  </m:oMath>
                </m:oMathPara>
              </a14:m>
              <a:endParaRPr lang="nb-NO">
                <a:effectLst/>
              </a:endParaRPr>
            </a:p>
            <a:p>
              <a:endParaRPr lang="nb-NO" sz="1100"/>
            </a:p>
          </xdr:txBody>
        </xdr:sp>
      </mc:Choice>
      <mc:Fallback>
        <xdr:sp macro="" textlink="">
          <xdr:nvSpPr>
            <xdr:cNvPr id="2" name="TekstSylinder 1">
              <a:extLst>
                <a:ext uri="{FF2B5EF4-FFF2-40B4-BE49-F238E27FC236}">
                  <a16:creationId xmlns:a16="http://schemas.microsoft.com/office/drawing/2014/main" id="{0DAA1539-1014-EEA2-7FE0-B13BFA6BF6E1}"/>
                </a:ext>
              </a:extLst>
            </xdr:cNvPr>
            <xdr:cNvSpPr txBox="1"/>
          </xdr:nvSpPr>
          <xdr:spPr>
            <a:xfrm>
              <a:off x="348615" y="870584"/>
              <a:ext cx="8543925" cy="36252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Source Sans Pro" panose="020B0503030403020204" pitchFamily="34" charset="0"/>
                  <a:ea typeface="Source Sans Pro" panose="020B0503030403020204" pitchFamily="34" charset="0"/>
                  <a:cs typeface="+mn-cs"/>
                </a:rPr>
                <a:t>Kalkulatoren tar utgangspunkt i utslipp knyttet til produksjon av enhetene, og kostnad ved kjøp av en enhet. Kostnader og utslipp knyttet til bruk er ikke tatt med da dette er kostnader og utslipp som vil oppstå uavhengig av hvor lenge man besitter én enhet. Beregningene i kalkulatoren er gjort enkelt,</a:t>
              </a:r>
              <a:r>
                <a:rPr lang="nb-NO" sz="1100" baseline="0">
                  <a:solidFill>
                    <a:schemeClr val="dk1"/>
                  </a:solidFill>
                  <a:effectLst/>
                  <a:latin typeface="Source Sans Pro" panose="020B0503030403020204" pitchFamily="34" charset="0"/>
                  <a:ea typeface="Source Sans Pro" panose="020B0503030403020204" pitchFamily="34" charset="0"/>
                  <a:cs typeface="+mn-cs"/>
                </a:rPr>
                <a:t> og gir derfor kun et grovt estimat for CO2-ekv og kroner brukt og spart. </a:t>
              </a:r>
            </a:p>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Source Sans Pro" panose="020B0503030403020204" pitchFamily="34" charset="0"/>
                  <a:ea typeface="Source Sans Pro" panose="020B0503030403020204" pitchFamily="34" charset="0"/>
                  <a:cs typeface="+mn-cs"/>
                </a:rPr>
                <a:t> </a:t>
              </a:r>
            </a:p>
            <a:p>
              <a:r>
                <a:rPr lang="nb-NO" sz="1100">
                  <a:solidFill>
                    <a:schemeClr val="dk1"/>
                  </a:solidFill>
                  <a:effectLst/>
                  <a:latin typeface="Source Sans Pro" panose="020B0503030403020204" pitchFamily="34" charset="0"/>
                  <a:ea typeface="Source Sans Pro" panose="020B0503030403020204" pitchFamily="34" charset="0"/>
                  <a:cs typeface="+mn-cs"/>
                </a:rPr>
                <a:t>Utslippene fra produksjon av produkttypene er beregnet av IVL Svenska Miljöinstitutet, </a:t>
              </a:r>
              <a:r>
                <a:rPr lang="nb-NO">
                  <a:latin typeface="Source Sans Pro" panose="020B0503030403020204" pitchFamily="34" charset="0"/>
                  <a:ea typeface="Source Sans Pro" panose="020B0503030403020204" pitchFamily="34" charset="0"/>
                  <a:hlinkClick xmlns:r="http://schemas.openxmlformats.org/officeDocument/2006/relationships" r:id=""/>
                </a:rPr>
                <a:t>Produktdatabaser: miljöfördelar med återbruk Klimatfördelar med återbruk av IT-produkter samt metod för databasskapande - IVL.se</a:t>
              </a:r>
              <a:r>
                <a:rPr lang="nb-NO" sz="1100">
                  <a:solidFill>
                    <a:schemeClr val="dk1"/>
                  </a:solidFill>
                  <a:effectLst/>
                  <a:latin typeface="Source Sans Pro" panose="020B0503030403020204" pitchFamily="34" charset="0"/>
                  <a:ea typeface="Source Sans Pro" panose="020B0503030403020204" pitchFamily="34" charset="0"/>
                  <a:cs typeface="+mn-cs"/>
                </a:rPr>
                <a:t>. I beregningene er det brukt tall fra "Product Carbon Footprint"-filer (PCF-filer). Disse filene er utarbeidet av produsentene av produktet og viser livssyklus utslippet til ett produkt, fra utvinning av materialet til avhendingsfasen. For å</a:t>
              </a:r>
              <a:r>
                <a:rPr lang="nb-NO" sz="1100" baseline="0">
                  <a:solidFill>
                    <a:schemeClr val="dk1"/>
                  </a:solidFill>
                  <a:effectLst/>
                  <a:latin typeface="Source Sans Pro" panose="020B0503030403020204" pitchFamily="34" charset="0"/>
                  <a:ea typeface="Source Sans Pro" panose="020B0503030403020204" pitchFamily="34" charset="0"/>
                  <a:cs typeface="+mn-cs"/>
                </a:rPr>
                <a:t> så</a:t>
              </a:r>
              <a:r>
                <a:rPr lang="nb-NO" sz="1100">
                  <a:solidFill>
                    <a:schemeClr val="dk1"/>
                  </a:solidFill>
                  <a:effectLst/>
                  <a:latin typeface="Source Sans Pro" panose="020B0503030403020204" pitchFamily="34" charset="0"/>
                  <a:ea typeface="Source Sans Pro" panose="020B0503030403020204" pitchFamily="34" charset="0"/>
                  <a:cs typeface="+mn-cs"/>
                </a:rPr>
                <a:t> komme frem til utslippstall for produksjon av de enkelte produkttypene har IVL brukt utslippstallene knyttet til produksjon i PCF-filene og regnet ut et gjennomsnitt av disse for de ulike produkttypene. Vi benytter disse gjennomsnittene for å beregne et estimat for utslipp fra produksjon av forskjellige typer IKT produkter i kalkulatoren.</a:t>
              </a:r>
            </a:p>
            <a:p>
              <a:endParaRPr lang="nb-NO" sz="1100">
                <a:solidFill>
                  <a:schemeClr val="dk1"/>
                </a:solidFill>
                <a:effectLst/>
                <a:latin typeface="Source Sans Pro" panose="020B0503030403020204" pitchFamily="34" charset="0"/>
                <a:ea typeface="Source Sans Pro" panose="020B0503030403020204" pitchFamily="34" charset="0"/>
                <a:cs typeface="+mn-cs"/>
              </a:endParaRPr>
            </a:p>
            <a:p>
              <a:r>
                <a:rPr lang="nb-NO" sz="1100">
                  <a:solidFill>
                    <a:schemeClr val="dk1"/>
                  </a:solidFill>
                  <a:effectLst/>
                  <a:latin typeface="Source Sans Pro" panose="020B0503030403020204" pitchFamily="34" charset="0"/>
                  <a:ea typeface="Source Sans Pro" panose="020B0503030403020204" pitchFamily="34" charset="0"/>
                  <a:cs typeface="+mn-cs"/>
                </a:rPr>
                <a:t>I kalkulatoren sin resultats del gir</a:t>
              </a:r>
              <a:r>
                <a:rPr lang="nb-NO" sz="1100" baseline="0">
                  <a:solidFill>
                    <a:schemeClr val="dk1"/>
                  </a:solidFill>
                  <a:effectLst/>
                  <a:latin typeface="Source Sans Pro" panose="020B0503030403020204" pitchFamily="34" charset="0"/>
                  <a:ea typeface="Source Sans Pro" panose="020B0503030403020204" pitchFamily="34" charset="0"/>
                  <a:cs typeface="+mn-cs"/>
                </a:rPr>
                <a:t> vi</a:t>
              </a:r>
              <a:r>
                <a:rPr lang="nb-NO" sz="1100">
                  <a:solidFill>
                    <a:schemeClr val="dk1"/>
                  </a:solidFill>
                  <a:effectLst/>
                  <a:latin typeface="Source Sans Pro" panose="020B0503030403020204" pitchFamily="34" charset="0"/>
                  <a:ea typeface="Source Sans Pro" panose="020B0503030403020204" pitchFamily="34" charset="0"/>
                  <a:cs typeface="+mn-cs"/>
                </a:rPr>
                <a:t> estimater for totalkostnad per år og totalt utslipp per år. Disse estimatene er basert på det vi kaller levetid i virksomheten. Med dette mener vi antall år enheten blir</a:t>
              </a:r>
              <a:r>
                <a:rPr lang="nb-NO" sz="1100" baseline="0">
                  <a:solidFill>
                    <a:schemeClr val="dk1"/>
                  </a:solidFill>
                  <a:effectLst/>
                  <a:latin typeface="Source Sans Pro" panose="020B0503030403020204" pitchFamily="34" charset="0"/>
                  <a:ea typeface="Source Sans Pro" panose="020B0503030403020204" pitchFamily="34" charset="0"/>
                  <a:cs typeface="+mn-cs"/>
                </a:rPr>
                <a:t> brukt i virksomheten din. Beregningene tar ikke høyde for at man har kjøpt en brukt enhet eller selger den vider for ombruk. For mer informasjon om disse tiltakene, ombruk og kjøp av brukt, se Tiltak fanen.</a:t>
              </a:r>
              <a:endParaRPr lang="nb-NO" sz="1100">
                <a:solidFill>
                  <a:schemeClr val="dk1"/>
                </a:solidFill>
                <a:effectLst/>
                <a:latin typeface="Source Sans Pro" panose="020B0503030403020204" pitchFamily="34" charset="0"/>
                <a:ea typeface="Source Sans Pro" panose="020B0503030403020204" pitchFamily="34" charset="0"/>
                <a:cs typeface="+mn-cs"/>
              </a:endParaRPr>
            </a:p>
            <a:p>
              <a:endParaRPr lang="nb-NO" sz="1100">
                <a:latin typeface="Source Sans Pro" panose="020B0503030403020204" pitchFamily="34" charset="0"/>
                <a:ea typeface="Source Sans Pro" panose="020B0503030403020204" pitchFamily="34" charset="0"/>
              </a:endParaRPr>
            </a:p>
            <a:p>
              <a:r>
                <a:rPr lang="nb-NO" sz="1100" baseline="0">
                  <a:solidFill>
                    <a:schemeClr val="dk1"/>
                  </a:solidFill>
                  <a:effectLst/>
                  <a:latin typeface="Source Sans Pro" panose="020B0503030403020204" pitchFamily="34" charset="0"/>
                  <a:ea typeface="Source Sans Pro" panose="020B0503030403020204" pitchFamily="34" charset="0"/>
                  <a:cs typeface="+mn-cs"/>
                </a:rPr>
                <a:t>Ligningene under viser hvordan kostnad per enhet per år og utslipp per enhet per år er beregnet. For å beregne totalen per år er disse verdiene ganget med antall enheter som er oppgitt i kalkulatoren.</a:t>
              </a:r>
              <a:endParaRPr lang="nb-NO">
                <a:effectLst/>
                <a:latin typeface="Source Sans Pro" panose="020B0503030403020204" pitchFamily="34" charset="0"/>
                <a:ea typeface="Source Sans Pro" panose="020B0503030403020204" pitchFamily="34" charset="0"/>
              </a:endParaRPr>
            </a:p>
            <a:p>
              <a:endParaRPr lang="nb-NO" sz="1100" b="0" i="1">
                <a:solidFill>
                  <a:schemeClr val="dk1"/>
                </a:solidFill>
                <a:effectLst/>
                <a:latin typeface="+mn-lt"/>
                <a:ea typeface="+mn-ea"/>
                <a:cs typeface="+mn-cs"/>
              </a:endParaRPr>
            </a:p>
            <a:p>
              <a:endParaRPr lang="nb-NO" sz="1100" b="0" i="1">
                <a:solidFill>
                  <a:schemeClr val="dk1"/>
                </a:solidFill>
                <a:effectLst/>
                <a:latin typeface="+mn-lt"/>
                <a:ea typeface="+mn-ea"/>
                <a:cs typeface="+mn-cs"/>
              </a:endParaRPr>
            </a:p>
            <a:p>
              <a:pPr/>
              <a:r>
                <a:rPr lang="nb-NO" sz="1100" b="1" i="0">
                  <a:solidFill>
                    <a:schemeClr val="dk1"/>
                  </a:solidFill>
                  <a:effectLst/>
                  <a:latin typeface="Cambria Math" panose="02040503050406030204" pitchFamily="18" charset="0"/>
                  <a:ea typeface="+mn-ea"/>
                  <a:cs typeface="+mn-cs"/>
                </a:rPr>
                <a:t>𝑲𝒐𝒔𝒕𝒏𝒂𝒅 𝒑𝒆𝒓 𝒆𝒏𝒉𝒆𝒕 𝒑𝒆𝒓 å𝒓</a:t>
              </a:r>
              <a:r>
                <a:rPr lang="nb-NO" sz="1100" b="0" i="0">
                  <a:solidFill>
                    <a:schemeClr val="dk1"/>
                  </a:solidFill>
                  <a:effectLst/>
                  <a:latin typeface="Cambria Math" panose="02040503050406030204" pitchFamily="18" charset="0"/>
                  <a:ea typeface="+mn-ea"/>
                  <a:cs typeface="+mn-cs"/>
                </a:rPr>
                <a:t>=  (𝑘𝑜𝑠𝑡𝑛𝑎𝑑 𝑝𝑒𝑟 𝑒𝑛ℎ𝑒𝑡)/𝑙𝑒𝑣𝑒𝑡𝑖𝑑</a:t>
              </a:r>
              <a:endParaRPr lang="nb-NO">
                <a:effectLst/>
              </a:endParaRPr>
            </a:p>
            <a:p>
              <a:endParaRPr lang="nb-NO" sz="1100" b="0" i="1">
                <a:solidFill>
                  <a:schemeClr val="dk1"/>
                </a:solidFill>
                <a:effectLst/>
                <a:latin typeface="+mn-lt"/>
                <a:ea typeface="+mn-ea"/>
                <a:cs typeface="+mn-cs"/>
              </a:endParaRPr>
            </a:p>
            <a:p>
              <a:endParaRPr lang="nb-NO" sz="1100" b="0" i="1">
                <a:solidFill>
                  <a:schemeClr val="dk1"/>
                </a:solidFill>
                <a:effectLst/>
                <a:latin typeface="+mn-lt"/>
                <a:ea typeface="+mn-ea"/>
                <a:cs typeface="+mn-cs"/>
              </a:endParaRPr>
            </a:p>
            <a:p>
              <a:pPr/>
              <a:r>
                <a:rPr lang="nb-NO" sz="1100" b="1" i="0">
                  <a:solidFill>
                    <a:schemeClr val="dk1"/>
                  </a:solidFill>
                  <a:effectLst/>
                  <a:latin typeface="Cambria Math" panose="02040503050406030204" pitchFamily="18" charset="0"/>
                  <a:ea typeface="+mn-ea"/>
                  <a:cs typeface="+mn-cs"/>
                </a:rPr>
                <a:t>𝑼𝒕𝒔𝒍𝒊𝒑𝒑 𝒇𝒓𝒂 𝒑𝒓𝒐𝒅𝒖𝒌𝒔𝒋𝒐𝒏 𝒑𝒆𝒓 𝒆𝒏𝒉𝒆𝒕 𝒑𝒆𝒓 å𝒓</a:t>
              </a:r>
              <a:r>
                <a:rPr lang="nb-NO" sz="1100" b="0" i="0">
                  <a:solidFill>
                    <a:schemeClr val="dk1"/>
                  </a:solidFill>
                  <a:effectLst/>
                  <a:latin typeface="Cambria Math" panose="02040503050406030204" pitchFamily="18" charset="0"/>
                  <a:ea typeface="+mn-ea"/>
                  <a:cs typeface="+mn-cs"/>
                </a:rPr>
                <a:t>=  (𝑢𝑡𝑠𝑙𝑖𝑝𝑝 𝑓𝑟𝑎 𝑝𝑟𝑜𝑑𝑢𝑘𝑠𝑗𝑜𝑛 𝑝𝑒𝑟 𝑒𝑛ℎ𝑒𝑡)/𝑙𝑒𝑣𝑒𝑡𝑖𝑑</a:t>
              </a:r>
              <a:endParaRPr lang="nb-NO">
                <a:effectLst/>
              </a:endParaRPr>
            </a:p>
            <a:p>
              <a:endParaRPr lang="nb-NO" sz="1100"/>
            </a:p>
          </xdr:txBody>
        </xdr:sp>
      </mc:Fallback>
    </mc:AlternateContent>
    <xdr:clientData/>
  </xdr:twoCellAnchor>
  <xdr:twoCellAnchor>
    <xdr:from>
      <xdr:col>6</xdr:col>
      <xdr:colOff>1394460</xdr:colOff>
      <xdr:row>1</xdr:row>
      <xdr:rowOff>53340</xdr:rowOff>
    </xdr:from>
    <xdr:to>
      <xdr:col>8</xdr:col>
      <xdr:colOff>495300</xdr:colOff>
      <xdr:row>4</xdr:row>
      <xdr:rowOff>30480</xdr:rowOff>
    </xdr:to>
    <xdr:sp macro="" textlink="">
      <xdr:nvSpPr>
        <xdr:cNvPr id="4" name="TekstSylinder 3">
          <a:extLst>
            <a:ext uri="{FF2B5EF4-FFF2-40B4-BE49-F238E27FC236}">
              <a16:creationId xmlns:a16="http://schemas.microsoft.com/office/drawing/2014/main" id="{6AE887CA-35A8-45C7-A7BA-1A8CA9EF1FDA}"/>
            </a:ext>
          </a:extLst>
        </xdr:cNvPr>
        <xdr:cNvSpPr txBox="1"/>
      </xdr:nvSpPr>
      <xdr:spPr>
        <a:xfrm>
          <a:off x="7757160" y="236220"/>
          <a:ext cx="180594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latin typeface="Source Sans Pro" panose="020B0503030403020204" pitchFamily="34" charset="0"/>
              <a:ea typeface="Source Sans Pro" panose="020B0503030403020204" pitchFamily="34" charset="0"/>
            </a:rPr>
            <a:t>Versjon 1.0</a:t>
          </a:r>
        </a:p>
        <a:p>
          <a:r>
            <a:rPr lang="nb-NO" sz="1000">
              <a:latin typeface="Source Sans Pro" panose="020B0503030403020204" pitchFamily="34" charset="0"/>
              <a:ea typeface="Source Sans Pro" panose="020B0503030403020204" pitchFamily="34" charset="0"/>
            </a:rPr>
            <a:t>Sist oppdatert okt 23</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6669</xdr:colOff>
      <xdr:row>0</xdr:row>
      <xdr:rowOff>156210</xdr:rowOff>
    </xdr:from>
    <xdr:ext cx="1470660" cy="419439"/>
    <xdr:pic>
      <xdr:nvPicPr>
        <xdr:cNvPr id="2" name="Bilde 1">
          <a:extLst>
            <a:ext uri="{FF2B5EF4-FFF2-40B4-BE49-F238E27FC236}">
              <a16:creationId xmlns:a16="http://schemas.microsoft.com/office/drawing/2014/main" id="{EBCA05FD-5C5A-495C-8BF3-6255157086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7169" y="156210"/>
          <a:ext cx="1470660" cy="419439"/>
        </a:xfrm>
        <a:prstGeom prst="rect">
          <a:avLst/>
        </a:prstGeom>
      </xdr:spPr>
    </xdr:pic>
    <xdr:clientData/>
  </xdr:oneCellAnchor>
  <xdr:twoCellAnchor>
    <xdr:from>
      <xdr:col>5</xdr:col>
      <xdr:colOff>557258</xdr:colOff>
      <xdr:row>1</xdr:row>
      <xdr:rowOff>57712</xdr:rowOff>
    </xdr:from>
    <xdr:to>
      <xdr:col>7</xdr:col>
      <xdr:colOff>150194</xdr:colOff>
      <xdr:row>3</xdr:row>
      <xdr:rowOff>151057</xdr:rowOff>
    </xdr:to>
    <xdr:sp macro="" textlink="">
      <xdr:nvSpPr>
        <xdr:cNvPr id="22" name="TekstSylinder 2">
          <a:extLst>
            <a:ext uri="{FF2B5EF4-FFF2-40B4-BE49-F238E27FC236}">
              <a16:creationId xmlns:a16="http://schemas.microsoft.com/office/drawing/2014/main" id="{16C86F9F-1764-4655-BC05-823221997978}"/>
            </a:ext>
          </a:extLst>
        </xdr:cNvPr>
        <xdr:cNvSpPr txBox="1"/>
      </xdr:nvSpPr>
      <xdr:spPr>
        <a:xfrm>
          <a:off x="3397440" y="239553"/>
          <a:ext cx="1272799" cy="4570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800" b="1"/>
            <a:t>Tiltak</a:t>
          </a:r>
        </a:p>
      </xdr:txBody>
    </xdr:sp>
    <xdr:clientData/>
  </xdr:twoCellAnchor>
  <xdr:twoCellAnchor>
    <xdr:from>
      <xdr:col>8</xdr:col>
      <xdr:colOff>360218</xdr:colOff>
      <xdr:row>1</xdr:row>
      <xdr:rowOff>20781</xdr:rowOff>
    </xdr:from>
    <xdr:to>
      <xdr:col>10</xdr:col>
      <xdr:colOff>531322</xdr:colOff>
      <xdr:row>3</xdr:row>
      <xdr:rowOff>193963</xdr:rowOff>
    </xdr:to>
    <xdr:sp macro="" textlink="">
      <xdr:nvSpPr>
        <xdr:cNvPr id="3" name="TekstSylinder 2">
          <a:extLst>
            <a:ext uri="{FF2B5EF4-FFF2-40B4-BE49-F238E27FC236}">
              <a16:creationId xmlns:a16="http://schemas.microsoft.com/office/drawing/2014/main" id="{FA92A3A0-983A-48AD-AC2C-B692866B9883}"/>
            </a:ext>
          </a:extLst>
        </xdr:cNvPr>
        <xdr:cNvSpPr txBox="1"/>
      </xdr:nvSpPr>
      <xdr:spPr>
        <a:xfrm>
          <a:off x="5638800" y="200890"/>
          <a:ext cx="180594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latin typeface="Source Sans Pro" panose="020B0503030403020204" pitchFamily="34" charset="0"/>
              <a:ea typeface="Source Sans Pro" panose="020B0503030403020204" pitchFamily="34" charset="0"/>
            </a:rPr>
            <a:t>Versjon 1.0</a:t>
          </a:r>
        </a:p>
        <a:p>
          <a:r>
            <a:rPr lang="nb-NO" sz="1000">
              <a:latin typeface="Source Sans Pro" panose="020B0503030403020204" pitchFamily="34" charset="0"/>
              <a:ea typeface="Source Sans Pro" panose="020B0503030403020204" pitchFamily="34" charset="0"/>
            </a:rPr>
            <a:t>Sist oppdatert okt 23</a:t>
          </a: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anskaffelser.no/avtaler/fellesavtale-pc-utstyr" TargetMode="External"/><Relationship Id="rId13" Type="http://schemas.openxmlformats.org/officeDocument/2006/relationships/printerSettings" Target="../printerSettings/printerSettings2.bin"/><Relationship Id="rId3" Type="http://schemas.openxmlformats.org/officeDocument/2006/relationships/hyperlink" Target="https://www.ivl.se/publikationer/publikationer/produktdatabaser-miljofordelar-med-aterbruk----klimatfordelar-med-aterbruk-av-it-produkter-samt-metod-for-databasskapande.html" TargetMode="External"/><Relationship Id="rId7" Type="http://schemas.openxmlformats.org/officeDocument/2006/relationships/hyperlink" Target="https://anskaffelser.no/avtaler/fellesavtale-pc-utstyr" TargetMode="External"/><Relationship Id="rId12" Type="http://schemas.openxmlformats.org/officeDocument/2006/relationships/hyperlink" Target="https://anskaffelser.no/avtaler/fellesavtale-mobile-enheter" TargetMode="External"/><Relationship Id="rId2" Type="http://schemas.openxmlformats.org/officeDocument/2006/relationships/hyperlink" Target="https://www.ivl.se/publikationer/publikationer/produktdatabaser-miljofordelar-med-aterbruk----klimatfordelar-med-aterbruk-av-it-produkter-samt-metod-for-databasskapande.html" TargetMode="External"/><Relationship Id="rId1" Type="http://schemas.openxmlformats.org/officeDocument/2006/relationships/hyperlink" Target="https://www.ivl.se/publikationer/publikationer/produktdatabaser-miljofordelar-med-aterbruk----klimatfordelar-med-aterbruk-av-it-produkter-samt-metod-for-databasskapande.html" TargetMode="External"/><Relationship Id="rId6" Type="http://schemas.openxmlformats.org/officeDocument/2006/relationships/hyperlink" Target="https://anskaffelser.no/avtaler/fellesavtale-pc-utstyr" TargetMode="External"/><Relationship Id="rId11" Type="http://schemas.openxmlformats.org/officeDocument/2006/relationships/hyperlink" Target="https://anskaffelser.no/avtaler/fellesavtale-mobile-enheter" TargetMode="External"/><Relationship Id="rId5" Type="http://schemas.openxmlformats.org/officeDocument/2006/relationships/hyperlink" Target="https://anskaffelser.no/avtaler/fellesavtale-mobile-enheter" TargetMode="External"/><Relationship Id="rId10" Type="http://schemas.openxmlformats.org/officeDocument/2006/relationships/hyperlink" Target="https://anskaffelser.no/avtaler/fellesavtale-mobile-enheter" TargetMode="External"/><Relationship Id="rId4" Type="http://schemas.openxmlformats.org/officeDocument/2006/relationships/hyperlink" Target="https://www.ivl.se/publikationer/publikationer/produktdatabaser-miljofordelar-med-aterbruk----klimatfordelar-med-aterbruk-av-it-produkter-samt-metod-for-databasskapande.html" TargetMode="External"/><Relationship Id="rId9" Type="http://schemas.openxmlformats.org/officeDocument/2006/relationships/hyperlink" Target="https://anskaffelser.no/avtaler/fellesavtale-pc-utstyr" TargetMode="External"/><Relationship Id="rId1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anskaffelser.no/sites/default/files/2022-08/Rammedokument%20mobile%20enheter.pdf" TargetMode="External"/><Relationship Id="rId3" Type="http://schemas.openxmlformats.org/officeDocument/2006/relationships/hyperlink" Target="https://kriterieveiviseren.anskaffelser.no/valg/pc-skjermer-og-nettbrett" TargetMode="External"/><Relationship Id="rId7" Type="http://schemas.openxmlformats.org/officeDocument/2006/relationships/hyperlink" Target="https://eu.eu-supply.com/ctm/Supplier/PublicPurchase/325526/0/0?returnUrl=&amp;b=DFO" TargetMode="External"/><Relationship Id="rId12" Type="http://schemas.openxmlformats.org/officeDocument/2006/relationships/drawing" Target="../drawings/drawing3.xml"/><Relationship Id="rId2" Type="http://schemas.openxmlformats.org/officeDocument/2006/relationships/hyperlink" Target="https://kriterieveiviseren.anskaffelser.no/valg/pc-skjermer-og-nettbrett" TargetMode="External"/><Relationship Id="rId1" Type="http://schemas.openxmlformats.org/officeDocument/2006/relationships/hyperlink" Target="https://anskaffelser.no/hva-skal-du-kjope/it/it-utstyr/miljohensyn-ved-kjop-av-it-utstyr" TargetMode="External"/><Relationship Id="rId6" Type="http://schemas.openxmlformats.org/officeDocument/2006/relationships/hyperlink" Target="https://eu.eu-supply.com/ctm/Supplier/PublicPurchase/325526/0/0?returnUrl=&amp;b=DFO" TargetMode="External"/><Relationship Id="rId11" Type="http://schemas.openxmlformats.org/officeDocument/2006/relationships/printerSettings" Target="../printerSettings/printerSettings3.bin"/><Relationship Id="rId5" Type="http://schemas.openxmlformats.org/officeDocument/2006/relationships/hyperlink" Target="https://eu.eu-supply.com/ctm/Supplier/PublicPurchase/344336/0/0?returnUrl=&amp;b=DFO" TargetMode="External"/><Relationship Id="rId10" Type="http://schemas.openxmlformats.org/officeDocument/2006/relationships/hyperlink" Target="https://www.doffin.no/notices/2021-399041" TargetMode="External"/><Relationship Id="rId4" Type="http://schemas.openxmlformats.org/officeDocument/2006/relationships/hyperlink" Target="https://eu.eu-supply.com/ctm/Supplier/PublicPurchase/344336/0/0?returnUrl=&amp;b=DFO" TargetMode="External"/><Relationship Id="rId9" Type="http://schemas.openxmlformats.org/officeDocument/2006/relationships/hyperlink" Target="https://anskaffelser.no/sites/default/files/2023-06/Rammedokument%20-%20Fellesavtale%20for%20kj%C3%B8p%20av%20PC-utsty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5C168-B683-4A0D-8B25-93D5FD38380C}">
  <dimension ref="B4:O84"/>
  <sheetViews>
    <sheetView tabSelected="1" zoomScale="120" zoomScaleNormal="120" workbookViewId="0">
      <selection activeCell="P65" sqref="P65"/>
    </sheetView>
  </sheetViews>
  <sheetFormatPr baseColWidth="10" defaultColWidth="11.5234375" defaultRowHeight="14.4" x14ac:dyDescent="0.55000000000000004"/>
  <cols>
    <col min="1" max="1" width="2.5234375" style="15" customWidth="1"/>
    <col min="2" max="2" width="0.41796875" style="15" customWidth="1"/>
    <col min="3" max="3" width="2.68359375" style="15" customWidth="1"/>
    <col min="4" max="4" width="12.68359375" style="15" customWidth="1"/>
    <col min="5" max="5" width="17.5234375" style="15" customWidth="1"/>
    <col min="6" max="6" width="12.68359375" style="15" customWidth="1"/>
    <col min="7" max="7" width="3.5234375" style="15" customWidth="1"/>
    <col min="8" max="8" width="12.68359375" style="15" customWidth="1"/>
    <col min="9" max="9" width="2.20703125" style="15" customWidth="1"/>
    <col min="10" max="10" width="12.68359375" style="15" customWidth="1"/>
    <col min="11" max="11" width="2.20703125" style="15" customWidth="1"/>
    <col min="12" max="12" width="12.68359375" style="15" customWidth="1"/>
    <col min="13" max="13" width="2.20703125" style="15" customWidth="1"/>
    <col min="14" max="14" width="12.68359375" style="15" customWidth="1"/>
    <col min="15" max="15" width="2.68359375" style="15" customWidth="1"/>
    <col min="16" max="16384" width="11.5234375" style="15"/>
  </cols>
  <sheetData>
    <row r="4" spans="2:15" ht="14.7" thickBot="1" x14ac:dyDescent="0.6">
      <c r="B4" s="14"/>
    </row>
    <row r="5" spans="2:15" ht="13.95" customHeight="1" x14ac:dyDescent="0.55000000000000004">
      <c r="B5" s="16"/>
      <c r="C5" s="17"/>
      <c r="D5" s="18"/>
      <c r="E5" s="18"/>
      <c r="F5" s="18"/>
      <c r="G5" s="18"/>
      <c r="H5" s="18"/>
      <c r="I5" s="18"/>
      <c r="J5" s="18"/>
      <c r="K5" s="18"/>
      <c r="L5" s="18"/>
      <c r="M5" s="18"/>
      <c r="N5" s="18"/>
      <c r="O5" s="19"/>
    </row>
    <row r="6" spans="2:15" x14ac:dyDescent="0.55000000000000004">
      <c r="B6" s="16"/>
      <c r="C6" s="20"/>
      <c r="D6" s="21" t="s">
        <v>0</v>
      </c>
      <c r="E6" s="22"/>
      <c r="F6" s="22"/>
      <c r="G6" s="22"/>
      <c r="H6" s="22"/>
      <c r="I6" s="22"/>
      <c r="J6" s="22"/>
      <c r="K6" s="22"/>
      <c r="L6" s="22"/>
      <c r="M6" s="22"/>
      <c r="N6" s="22"/>
      <c r="O6" s="23"/>
    </row>
    <row r="7" spans="2:15" x14ac:dyDescent="0.55000000000000004">
      <c r="B7" s="16"/>
      <c r="C7" s="20"/>
      <c r="D7" s="22"/>
      <c r="E7" s="22"/>
      <c r="F7" s="22"/>
      <c r="G7" s="22"/>
      <c r="H7" s="22"/>
      <c r="I7" s="22"/>
      <c r="J7" s="22"/>
      <c r="K7" s="22"/>
      <c r="L7" s="22"/>
      <c r="M7" s="22"/>
      <c r="N7" s="22"/>
      <c r="O7" s="23"/>
    </row>
    <row r="8" spans="2:15" x14ac:dyDescent="0.55000000000000004">
      <c r="B8" s="16"/>
      <c r="C8" s="20"/>
      <c r="D8" s="22"/>
      <c r="E8" s="22"/>
      <c r="F8" s="22"/>
      <c r="G8" s="22"/>
      <c r="H8" s="22"/>
      <c r="I8" s="22"/>
      <c r="J8" s="22"/>
      <c r="K8" s="22"/>
      <c r="L8" s="22"/>
      <c r="M8" s="22"/>
      <c r="N8" s="22"/>
      <c r="O8" s="23"/>
    </row>
    <row r="9" spans="2:15" x14ac:dyDescent="0.55000000000000004">
      <c r="B9" s="16"/>
      <c r="C9" s="20"/>
      <c r="D9" s="22"/>
      <c r="E9" s="22"/>
      <c r="F9" s="22"/>
      <c r="G9" s="22"/>
      <c r="H9" s="22"/>
      <c r="I9" s="22"/>
      <c r="J9" s="22"/>
      <c r="K9" s="22"/>
      <c r="L9" s="22"/>
      <c r="M9" s="22"/>
      <c r="N9" s="22"/>
      <c r="O9" s="23"/>
    </row>
    <row r="10" spans="2:15" x14ac:dyDescent="0.55000000000000004">
      <c r="B10" s="16"/>
      <c r="C10" s="20"/>
      <c r="D10" s="22"/>
      <c r="E10" s="22"/>
      <c r="F10" s="22"/>
      <c r="G10" s="22"/>
      <c r="H10" s="22"/>
      <c r="I10" s="22"/>
      <c r="J10" s="22"/>
      <c r="K10" s="22"/>
      <c r="L10" s="22"/>
      <c r="M10" s="22"/>
      <c r="N10" s="22"/>
      <c r="O10" s="23"/>
    </row>
    <row r="11" spans="2:15" x14ac:dyDescent="0.55000000000000004">
      <c r="B11" s="16"/>
      <c r="C11" s="20"/>
      <c r="D11" s="22"/>
      <c r="E11" s="22"/>
      <c r="F11" s="22"/>
      <c r="G11" s="22"/>
      <c r="H11" s="22"/>
      <c r="I11" s="22"/>
      <c r="J11" s="22"/>
      <c r="K11" s="22"/>
      <c r="L11" s="22"/>
      <c r="M11" s="22"/>
      <c r="N11" s="22"/>
      <c r="O11" s="23"/>
    </row>
    <row r="12" spans="2:15" x14ac:dyDescent="0.55000000000000004">
      <c r="B12" s="16"/>
      <c r="C12" s="20"/>
      <c r="D12" s="22"/>
      <c r="E12" s="22"/>
      <c r="F12" s="22"/>
      <c r="G12" s="22"/>
      <c r="H12" s="22"/>
      <c r="I12" s="22"/>
      <c r="J12" s="22"/>
      <c r="K12" s="22"/>
      <c r="L12" s="22"/>
      <c r="M12" s="22"/>
      <c r="N12" s="22"/>
      <c r="O12" s="23"/>
    </row>
    <row r="13" spans="2:15" x14ac:dyDescent="0.55000000000000004">
      <c r="B13" s="16"/>
      <c r="C13" s="20"/>
      <c r="D13" s="22"/>
      <c r="E13" s="22"/>
      <c r="F13" s="22"/>
      <c r="G13" s="22"/>
      <c r="H13" s="22"/>
      <c r="I13" s="22"/>
      <c r="J13" s="22"/>
      <c r="K13" s="22"/>
      <c r="L13" s="22"/>
      <c r="M13" s="22"/>
      <c r="N13" s="22"/>
      <c r="O13" s="23"/>
    </row>
    <row r="14" spans="2:15" x14ac:dyDescent="0.55000000000000004">
      <c r="B14" s="16"/>
      <c r="C14" s="20"/>
      <c r="D14" s="22"/>
      <c r="E14" s="22"/>
      <c r="F14" s="22"/>
      <c r="G14" s="22"/>
      <c r="H14" s="22"/>
      <c r="I14" s="22"/>
      <c r="J14" s="22"/>
      <c r="K14" s="22"/>
      <c r="L14" s="22"/>
      <c r="M14" s="22"/>
      <c r="N14" s="22"/>
      <c r="O14" s="23"/>
    </row>
    <row r="15" spans="2:15" ht="14.7" thickBot="1" x14ac:dyDescent="0.6">
      <c r="B15" s="24"/>
      <c r="C15" s="25"/>
      <c r="D15" s="26"/>
      <c r="E15" s="26"/>
      <c r="F15" s="26"/>
      <c r="G15" s="26"/>
      <c r="H15" s="26"/>
      <c r="I15" s="26"/>
      <c r="J15" s="26"/>
      <c r="K15" s="26"/>
      <c r="L15" s="26"/>
      <c r="M15" s="26"/>
      <c r="N15" s="26"/>
      <c r="O15" s="27"/>
    </row>
    <row r="16" spans="2:15" ht="15" customHeight="1" thickBot="1" x14ac:dyDescent="0.6">
      <c r="B16" s="14"/>
    </row>
    <row r="17" spans="2:15" ht="13.95" customHeight="1" x14ac:dyDescent="0.55000000000000004">
      <c r="B17" s="16"/>
      <c r="C17" s="17"/>
      <c r="D17" s="18"/>
      <c r="E17" s="18"/>
      <c r="F17" s="18"/>
      <c r="G17" s="18"/>
      <c r="H17" s="18"/>
      <c r="I17" s="18"/>
      <c r="J17" s="18"/>
      <c r="K17" s="18"/>
      <c r="L17" s="18"/>
      <c r="M17" s="18"/>
      <c r="N17" s="18"/>
      <c r="O17" s="19"/>
    </row>
    <row r="18" spans="2:15" x14ac:dyDescent="0.55000000000000004">
      <c r="B18" s="16"/>
      <c r="C18" s="20"/>
      <c r="D18" s="21" t="s">
        <v>1</v>
      </c>
      <c r="E18" s="22"/>
      <c r="F18" s="22"/>
      <c r="G18" s="22"/>
      <c r="H18" s="22"/>
      <c r="I18" s="22"/>
      <c r="J18" s="28"/>
      <c r="K18" s="28"/>
      <c r="L18" s="28"/>
      <c r="M18" s="28"/>
      <c r="N18" s="28"/>
      <c r="O18" s="23"/>
    </row>
    <row r="19" spans="2:15" ht="18" customHeight="1" x14ac:dyDescent="0.55000000000000004">
      <c r="B19" s="16"/>
      <c r="C19" s="20"/>
      <c r="D19" s="22"/>
      <c r="E19" s="22"/>
      <c r="F19" s="22"/>
      <c r="G19" s="22"/>
      <c r="H19" s="29" t="s">
        <v>2</v>
      </c>
      <c r="I19" s="29"/>
      <c r="J19" s="29" t="s">
        <v>15</v>
      </c>
      <c r="K19" s="29"/>
      <c r="L19" s="29" t="s">
        <v>12</v>
      </c>
      <c r="M19" s="29"/>
      <c r="N19" s="29" t="s">
        <v>35</v>
      </c>
      <c r="O19" s="23"/>
    </row>
    <row r="20" spans="2:15" ht="26.7" customHeight="1" x14ac:dyDescent="0.55000000000000004">
      <c r="B20" s="16"/>
      <c r="C20" s="20"/>
      <c r="D20" s="152" t="s">
        <v>33</v>
      </c>
      <c r="E20" s="152"/>
      <c r="F20" s="152"/>
      <c r="G20" s="152"/>
      <c r="H20" s="82">
        <v>1</v>
      </c>
      <c r="I20" s="31"/>
      <c r="J20" s="82">
        <v>1</v>
      </c>
      <c r="K20" s="31"/>
      <c r="L20" s="82">
        <v>1</v>
      </c>
      <c r="M20" s="31"/>
      <c r="N20" s="82">
        <v>1</v>
      </c>
      <c r="O20" s="23"/>
    </row>
    <row r="21" spans="2:15" ht="12" customHeight="1" x14ac:dyDescent="0.55000000000000004">
      <c r="B21" s="16"/>
      <c r="C21" s="20"/>
      <c r="D21" s="30"/>
      <c r="E21" s="30"/>
      <c r="F21" s="30"/>
      <c r="G21" s="30"/>
      <c r="H21" s="31"/>
      <c r="I21" s="31"/>
      <c r="J21" s="31"/>
      <c r="K21" s="31"/>
      <c r="L21" s="31"/>
      <c r="M21" s="31"/>
      <c r="N21" s="31"/>
      <c r="O21" s="23"/>
    </row>
    <row r="22" spans="2:15" ht="26.7" customHeight="1" x14ac:dyDescent="0.55000000000000004">
      <c r="B22" s="16"/>
      <c r="C22" s="20"/>
      <c r="D22" s="153" t="s">
        <v>34</v>
      </c>
      <c r="E22" s="153"/>
      <c r="F22" s="153"/>
      <c r="G22" s="153"/>
      <c r="H22" s="83">
        <f>Bakgrunnsinfo!E38</f>
        <v>9000</v>
      </c>
      <c r="I22" s="33"/>
      <c r="J22" s="83">
        <f>Bakgrunnsinfo!E48</f>
        <v>7000</v>
      </c>
      <c r="K22" s="33"/>
      <c r="L22" s="83">
        <f>Bakgrunnsinfo!E58</f>
        <v>6000</v>
      </c>
      <c r="M22" s="33"/>
      <c r="N22" s="83">
        <f>Bakgrunnsinfo!E68</f>
        <v>5000</v>
      </c>
      <c r="O22" s="23"/>
    </row>
    <row r="23" spans="2:15" ht="12" customHeight="1" x14ac:dyDescent="0.55000000000000004">
      <c r="B23" s="16"/>
      <c r="C23" s="20"/>
      <c r="D23" s="32"/>
      <c r="E23" s="32"/>
      <c r="F23" s="32"/>
      <c r="G23" s="32"/>
      <c r="H23" s="31"/>
      <c r="I23" s="31"/>
      <c r="J23" s="31"/>
      <c r="K23" s="31"/>
      <c r="L23" s="31"/>
      <c r="M23" s="31"/>
      <c r="N23" s="31"/>
      <c r="O23" s="23"/>
    </row>
    <row r="24" spans="2:15" ht="26.7" customHeight="1" x14ac:dyDescent="0.55000000000000004">
      <c r="B24" s="16"/>
      <c r="C24" s="20"/>
      <c r="D24" s="154" t="s">
        <v>40</v>
      </c>
      <c r="E24" s="154"/>
      <c r="F24" s="154"/>
      <c r="G24" s="154"/>
      <c r="H24" s="82">
        <f>Bakgrunnsinfo!E39</f>
        <v>3</v>
      </c>
      <c r="I24" s="31"/>
      <c r="J24" s="82">
        <f>Bakgrunnsinfo!E49</f>
        <v>2</v>
      </c>
      <c r="K24" s="31"/>
      <c r="L24" s="82">
        <f>Bakgrunnsinfo!E59</f>
        <v>2</v>
      </c>
      <c r="M24" s="31"/>
      <c r="N24" s="82">
        <f>Bakgrunnsinfo!E69</f>
        <v>3</v>
      </c>
      <c r="O24" s="23"/>
    </row>
    <row r="25" spans="2:15" ht="12" customHeight="1" x14ac:dyDescent="0.55000000000000004">
      <c r="B25" s="16"/>
      <c r="C25" s="20"/>
      <c r="D25" s="34"/>
      <c r="E25" s="34"/>
      <c r="F25" s="34"/>
      <c r="G25" s="34"/>
      <c r="H25" s="31"/>
      <c r="I25" s="31"/>
      <c r="J25" s="31"/>
      <c r="K25" s="31"/>
      <c r="L25" s="31"/>
      <c r="M25" s="31"/>
      <c r="N25" s="31"/>
      <c r="O25" s="23"/>
    </row>
    <row r="26" spans="2:15" ht="26.7" customHeight="1" x14ac:dyDescent="0.55000000000000004">
      <c r="B26" s="16"/>
      <c r="C26" s="20"/>
      <c r="D26" s="155" t="s">
        <v>41</v>
      </c>
      <c r="E26" s="155"/>
      <c r="F26" s="155"/>
      <c r="G26" s="155"/>
      <c r="H26" s="82">
        <f>Bakgrunnsinfo!E40</f>
        <v>4</v>
      </c>
      <c r="I26" s="31"/>
      <c r="J26" s="82">
        <f>Bakgrunnsinfo!E50</f>
        <v>3</v>
      </c>
      <c r="K26" s="31"/>
      <c r="L26" s="82">
        <f>Bakgrunnsinfo!E60</f>
        <v>3</v>
      </c>
      <c r="M26" s="31"/>
      <c r="N26" s="82">
        <f>Bakgrunnsinfo!E70</f>
        <v>4</v>
      </c>
      <c r="O26" s="23"/>
    </row>
    <row r="27" spans="2:15" ht="14.7" thickBot="1" x14ac:dyDescent="0.6">
      <c r="B27" s="35"/>
      <c r="C27" s="26"/>
      <c r="D27" s="36"/>
      <c r="E27" s="26"/>
      <c r="F27" s="26"/>
      <c r="G27" s="26"/>
      <c r="H27" s="26"/>
      <c r="I27" s="26"/>
      <c r="J27" s="26"/>
      <c r="K27" s="26"/>
      <c r="L27" s="26"/>
      <c r="M27" s="26"/>
      <c r="N27" s="26"/>
      <c r="O27" s="27"/>
    </row>
    <row r="28" spans="2:15" ht="14.7" thickBot="1" x14ac:dyDescent="0.6">
      <c r="B28" s="37"/>
    </row>
    <row r="29" spans="2:15" ht="13.95" customHeight="1" x14ac:dyDescent="0.55000000000000004">
      <c r="B29" s="16"/>
      <c r="C29" s="17"/>
      <c r="D29" s="18"/>
      <c r="E29" s="18"/>
      <c r="F29" s="18"/>
      <c r="G29" s="18"/>
      <c r="H29" s="18"/>
      <c r="I29" s="18"/>
      <c r="J29" s="18"/>
      <c r="K29" s="18"/>
      <c r="L29" s="18"/>
      <c r="M29" s="18"/>
      <c r="N29" s="18"/>
      <c r="O29" s="19"/>
    </row>
    <row r="30" spans="2:15" x14ac:dyDescent="0.55000000000000004">
      <c r="B30" s="16"/>
      <c r="C30" s="20"/>
      <c r="D30" s="21" t="s">
        <v>3</v>
      </c>
      <c r="E30" s="22"/>
      <c r="F30" s="22"/>
      <c r="G30" s="22"/>
      <c r="H30" s="22"/>
      <c r="I30" s="22"/>
      <c r="J30" s="22"/>
      <c r="K30" s="22"/>
      <c r="L30" s="22"/>
      <c r="M30" s="22"/>
      <c r="N30" s="22"/>
      <c r="O30" s="23"/>
    </row>
    <row r="31" spans="2:15" x14ac:dyDescent="0.55000000000000004">
      <c r="B31" s="16"/>
      <c r="C31" s="20"/>
      <c r="D31" s="21"/>
      <c r="E31" s="22"/>
      <c r="F31" s="22"/>
      <c r="G31" s="22"/>
      <c r="H31" s="22"/>
      <c r="I31" s="22"/>
      <c r="J31" s="22"/>
      <c r="K31" s="22"/>
      <c r="L31" s="22"/>
      <c r="M31" s="22"/>
      <c r="N31" s="22"/>
      <c r="O31" s="23"/>
    </row>
    <row r="32" spans="2:15" x14ac:dyDescent="0.55000000000000004">
      <c r="B32" s="16"/>
      <c r="C32" s="20"/>
      <c r="D32" s="21"/>
      <c r="E32" s="169" t="s">
        <v>66</v>
      </c>
      <c r="F32" s="169"/>
      <c r="G32" s="169"/>
      <c r="H32" s="170">
        <f>IF(OR(J70="",L70=""),"",J70-L70)</f>
        <v>90.666666666666657</v>
      </c>
      <c r="I32" s="171" t="s">
        <v>68</v>
      </c>
      <c r="J32" s="171"/>
      <c r="K32" s="172">
        <f>H32/J70</f>
        <v>0.26837691169215588</v>
      </c>
      <c r="L32" s="172"/>
      <c r="M32" s="22"/>
      <c r="N32" s="22"/>
      <c r="O32" s="23"/>
    </row>
    <row r="33" spans="2:15" x14ac:dyDescent="0.55000000000000004">
      <c r="B33" s="16"/>
      <c r="C33" s="20"/>
      <c r="D33" s="21"/>
      <c r="E33" s="169" t="s">
        <v>67</v>
      </c>
      <c r="F33" s="169"/>
      <c r="G33" s="169"/>
      <c r="H33" s="173">
        <f>IF(OR(F70="",H70=""),"",F70-H70)</f>
        <v>3333.3333333333321</v>
      </c>
      <c r="I33" s="171" t="s">
        <v>68</v>
      </c>
      <c r="J33" s="171"/>
      <c r="K33" s="172">
        <f>H33/F70</f>
        <v>0.29850746268656708</v>
      </c>
      <c r="L33" s="172"/>
      <c r="M33" s="22"/>
      <c r="N33" s="22"/>
      <c r="O33" s="23"/>
    </row>
    <row r="34" spans="2:15" x14ac:dyDescent="0.55000000000000004">
      <c r="B34" s="16"/>
      <c r="C34" s="20"/>
      <c r="D34" s="21"/>
      <c r="E34" s="22"/>
      <c r="F34" s="22"/>
      <c r="G34" s="22"/>
      <c r="H34" s="22"/>
      <c r="I34" s="22"/>
      <c r="J34" s="22"/>
      <c r="K34" s="22"/>
      <c r="L34" s="22"/>
      <c r="M34" s="22"/>
      <c r="N34" s="22"/>
      <c r="O34" s="23"/>
    </row>
    <row r="35" spans="2:15" x14ac:dyDescent="0.55000000000000004">
      <c r="B35" s="16"/>
      <c r="C35" s="20"/>
      <c r="D35" s="21"/>
      <c r="E35" s="22"/>
      <c r="F35" s="22"/>
      <c r="G35" s="22"/>
      <c r="H35" s="22"/>
      <c r="I35" s="22"/>
      <c r="J35" s="22"/>
      <c r="K35" s="22"/>
      <c r="L35" s="22"/>
      <c r="M35" s="22"/>
      <c r="N35" s="22"/>
      <c r="O35" s="23"/>
    </row>
    <row r="36" spans="2:15" x14ac:dyDescent="0.55000000000000004">
      <c r="B36" s="16"/>
      <c r="C36" s="20"/>
      <c r="D36" s="21"/>
      <c r="E36" s="22"/>
      <c r="F36" s="22"/>
      <c r="G36" s="22"/>
      <c r="H36" s="22"/>
      <c r="I36" s="22"/>
      <c r="J36" s="22"/>
      <c r="K36" s="22"/>
      <c r="L36" s="22"/>
      <c r="M36" s="22"/>
      <c r="N36" s="22"/>
      <c r="O36" s="23"/>
    </row>
    <row r="37" spans="2:15" x14ac:dyDescent="0.55000000000000004">
      <c r="B37" s="16"/>
      <c r="C37" s="20"/>
      <c r="D37" s="21"/>
      <c r="E37" s="22"/>
      <c r="F37" s="22"/>
      <c r="G37" s="22"/>
      <c r="H37" s="22"/>
      <c r="I37" s="22"/>
      <c r="J37" s="22"/>
      <c r="K37" s="22"/>
      <c r="L37" s="22"/>
      <c r="M37" s="22"/>
      <c r="N37" s="22"/>
      <c r="O37" s="23"/>
    </row>
    <row r="38" spans="2:15" x14ac:dyDescent="0.55000000000000004">
      <c r="B38" s="16"/>
      <c r="C38" s="20"/>
      <c r="D38" s="21"/>
      <c r="E38" s="22"/>
      <c r="F38" s="22"/>
      <c r="G38" s="22"/>
      <c r="H38" s="22"/>
      <c r="I38" s="22"/>
      <c r="J38" s="22"/>
      <c r="K38" s="22"/>
      <c r="L38" s="22"/>
      <c r="M38" s="22"/>
      <c r="N38" s="22"/>
      <c r="O38" s="23"/>
    </row>
    <row r="39" spans="2:15" x14ac:dyDescent="0.55000000000000004">
      <c r="B39" s="16"/>
      <c r="C39" s="20"/>
      <c r="D39" s="21"/>
      <c r="E39" s="22"/>
      <c r="F39" s="22"/>
      <c r="G39" s="22"/>
      <c r="H39" s="22"/>
      <c r="I39" s="22"/>
      <c r="J39" s="22"/>
      <c r="K39" s="22"/>
      <c r="L39" s="22"/>
      <c r="M39" s="22"/>
      <c r="N39" s="22"/>
      <c r="O39" s="23"/>
    </row>
    <row r="40" spans="2:15" x14ac:dyDescent="0.55000000000000004">
      <c r="B40" s="16"/>
      <c r="C40" s="20"/>
      <c r="D40" s="21"/>
      <c r="E40" s="22"/>
      <c r="F40" s="22"/>
      <c r="G40" s="22"/>
      <c r="H40" s="22"/>
      <c r="I40" s="22"/>
      <c r="J40" s="22"/>
      <c r="K40" s="22"/>
      <c r="L40" s="22"/>
      <c r="M40" s="22"/>
      <c r="N40" s="22"/>
      <c r="O40" s="23"/>
    </row>
    <row r="41" spans="2:15" x14ac:dyDescent="0.55000000000000004">
      <c r="B41" s="16"/>
      <c r="C41" s="20"/>
      <c r="D41" s="21"/>
      <c r="E41" s="22"/>
      <c r="F41" s="22"/>
      <c r="G41" s="22"/>
      <c r="H41" s="22"/>
      <c r="I41" s="22"/>
      <c r="J41" s="22"/>
      <c r="K41" s="22"/>
      <c r="L41" s="22"/>
      <c r="M41" s="22"/>
      <c r="N41" s="22"/>
      <c r="O41" s="23"/>
    </row>
    <row r="42" spans="2:15" x14ac:dyDescent="0.55000000000000004">
      <c r="B42" s="16"/>
      <c r="C42" s="20"/>
      <c r="D42" s="21"/>
      <c r="E42" s="22"/>
      <c r="F42" s="22"/>
      <c r="G42" s="22"/>
      <c r="H42" s="22"/>
      <c r="I42" s="22"/>
      <c r="J42" s="22"/>
      <c r="K42" s="22"/>
      <c r="L42" s="22"/>
      <c r="M42" s="22"/>
      <c r="N42" s="22"/>
      <c r="O42" s="23"/>
    </row>
    <row r="43" spans="2:15" x14ac:dyDescent="0.55000000000000004">
      <c r="B43" s="16"/>
      <c r="C43" s="20"/>
      <c r="D43" s="21"/>
      <c r="E43" s="22"/>
      <c r="F43" s="22"/>
      <c r="G43" s="22"/>
      <c r="H43" s="22"/>
      <c r="I43" s="22"/>
      <c r="J43" s="22"/>
      <c r="K43" s="22"/>
      <c r="L43" s="22"/>
      <c r="M43" s="22"/>
      <c r="N43" s="22"/>
      <c r="O43" s="23"/>
    </row>
    <row r="44" spans="2:15" x14ac:dyDescent="0.55000000000000004">
      <c r="B44" s="16"/>
      <c r="C44" s="20"/>
      <c r="D44" s="21"/>
      <c r="E44" s="22"/>
      <c r="F44" s="22"/>
      <c r="G44" s="22"/>
      <c r="H44" s="22"/>
      <c r="I44" s="22"/>
      <c r="J44" s="22"/>
      <c r="K44" s="22"/>
      <c r="L44" s="22"/>
      <c r="M44" s="22"/>
      <c r="N44" s="22"/>
      <c r="O44" s="23"/>
    </row>
    <row r="45" spans="2:15" x14ac:dyDescent="0.55000000000000004">
      <c r="B45" s="16"/>
      <c r="C45" s="20"/>
      <c r="D45" s="21"/>
      <c r="E45" s="22"/>
      <c r="F45" s="22"/>
      <c r="G45" s="22"/>
      <c r="H45" s="22"/>
      <c r="I45" s="22"/>
      <c r="J45" s="22"/>
      <c r="K45" s="22"/>
      <c r="L45" s="22"/>
      <c r="M45" s="22"/>
      <c r="N45" s="22"/>
      <c r="O45" s="23"/>
    </row>
    <row r="46" spans="2:15" x14ac:dyDescent="0.55000000000000004">
      <c r="B46" s="16"/>
      <c r="C46" s="20"/>
      <c r="D46" s="21"/>
      <c r="E46" s="22"/>
      <c r="F46" s="22"/>
      <c r="G46" s="22"/>
      <c r="H46" s="22"/>
      <c r="I46" s="22"/>
      <c r="J46" s="22"/>
      <c r="K46" s="22"/>
      <c r="L46" s="22"/>
      <c r="M46" s="22"/>
      <c r="N46" s="22"/>
      <c r="O46" s="23"/>
    </row>
    <row r="47" spans="2:15" x14ac:dyDescent="0.55000000000000004">
      <c r="B47" s="16"/>
      <c r="C47" s="20"/>
      <c r="D47" s="21"/>
      <c r="E47" s="22"/>
      <c r="F47" s="22"/>
      <c r="G47" s="22"/>
      <c r="H47" s="22"/>
      <c r="I47" s="22"/>
      <c r="J47" s="22"/>
      <c r="K47" s="22"/>
      <c r="L47" s="22"/>
      <c r="M47" s="22"/>
      <c r="N47" s="22"/>
      <c r="O47" s="23"/>
    </row>
    <row r="48" spans="2:15" x14ac:dyDescent="0.55000000000000004">
      <c r="B48" s="16"/>
      <c r="C48" s="20"/>
      <c r="D48" s="21"/>
      <c r="E48" s="22"/>
      <c r="F48" s="22"/>
      <c r="G48" s="22"/>
      <c r="H48" s="22"/>
      <c r="I48" s="22"/>
      <c r="J48" s="22"/>
      <c r="K48" s="22"/>
      <c r="L48" s="22"/>
      <c r="M48" s="22"/>
      <c r="N48" s="22"/>
      <c r="O48" s="23"/>
    </row>
    <row r="49" spans="2:15" x14ac:dyDescent="0.55000000000000004">
      <c r="B49" s="16"/>
      <c r="C49" s="20"/>
      <c r="D49" s="21"/>
      <c r="E49" s="22"/>
      <c r="F49" s="22"/>
      <c r="G49" s="22"/>
      <c r="H49" s="22"/>
      <c r="I49" s="22"/>
      <c r="J49" s="22"/>
      <c r="K49" s="22"/>
      <c r="L49" s="22"/>
      <c r="M49" s="22"/>
      <c r="N49" s="22"/>
      <c r="O49" s="23"/>
    </row>
    <row r="50" spans="2:15" x14ac:dyDescent="0.55000000000000004">
      <c r="B50" s="16"/>
      <c r="C50" s="20"/>
      <c r="D50" s="21"/>
      <c r="E50" s="22"/>
      <c r="F50" s="22"/>
      <c r="G50" s="22"/>
      <c r="H50" s="22"/>
      <c r="I50" s="22"/>
      <c r="J50" s="22"/>
      <c r="K50" s="22"/>
      <c r="L50" s="22"/>
      <c r="M50" s="22"/>
      <c r="N50" s="22"/>
      <c r="O50" s="23"/>
    </row>
    <row r="51" spans="2:15" x14ac:dyDescent="0.55000000000000004">
      <c r="B51" s="16"/>
      <c r="C51" s="20"/>
      <c r="D51" s="21"/>
      <c r="E51" s="22"/>
      <c r="F51" s="22"/>
      <c r="G51" s="22"/>
      <c r="H51" s="22"/>
      <c r="I51" s="22"/>
      <c r="J51" s="22"/>
      <c r="K51" s="22"/>
      <c r="L51" s="22"/>
      <c r="M51" s="22"/>
      <c r="N51" s="22"/>
      <c r="O51" s="23"/>
    </row>
    <row r="52" spans="2:15" x14ac:dyDescent="0.55000000000000004">
      <c r="B52" s="16"/>
      <c r="C52" s="20"/>
      <c r="D52" s="21"/>
      <c r="E52" s="22"/>
      <c r="F52" s="22"/>
      <c r="G52" s="22"/>
      <c r="H52" s="22"/>
      <c r="I52" s="22"/>
      <c r="J52" s="22"/>
      <c r="K52" s="22"/>
      <c r="L52" s="22"/>
      <c r="M52" s="22"/>
      <c r="N52" s="22"/>
      <c r="O52" s="23"/>
    </row>
    <row r="53" spans="2:15" x14ac:dyDescent="0.55000000000000004">
      <c r="B53" s="16"/>
      <c r="C53" s="20"/>
      <c r="D53" s="21"/>
      <c r="E53" s="22"/>
      <c r="F53" s="22"/>
      <c r="G53" s="22"/>
      <c r="H53" s="22"/>
      <c r="I53" s="22"/>
      <c r="J53" s="22"/>
      <c r="K53" s="22"/>
      <c r="L53" s="22"/>
      <c r="M53" s="22"/>
      <c r="N53" s="22"/>
      <c r="O53" s="23"/>
    </row>
    <row r="54" spans="2:15" x14ac:dyDescent="0.55000000000000004">
      <c r="B54" s="16"/>
      <c r="C54" s="20"/>
      <c r="D54" s="21"/>
      <c r="E54" s="22"/>
      <c r="F54" s="22"/>
      <c r="G54" s="22"/>
      <c r="H54" s="22"/>
      <c r="I54" s="22"/>
      <c r="J54" s="22"/>
      <c r="K54" s="22"/>
      <c r="L54" s="22"/>
      <c r="M54" s="22"/>
      <c r="N54" s="22"/>
      <c r="O54" s="23"/>
    </row>
    <row r="55" spans="2:15" x14ac:dyDescent="0.55000000000000004">
      <c r="B55" s="16"/>
      <c r="C55" s="20"/>
      <c r="D55" s="21"/>
      <c r="E55" s="22"/>
      <c r="F55" s="22"/>
      <c r="G55" s="22"/>
      <c r="H55" s="22"/>
      <c r="I55" s="22"/>
      <c r="J55" s="22"/>
      <c r="K55" s="22"/>
      <c r="L55" s="22"/>
      <c r="M55" s="22"/>
      <c r="N55" s="22"/>
      <c r="O55" s="23"/>
    </row>
    <row r="56" spans="2:15" x14ac:dyDescent="0.55000000000000004">
      <c r="B56" s="16"/>
      <c r="C56" s="20"/>
      <c r="D56" s="21"/>
      <c r="E56" s="22"/>
      <c r="F56" s="22"/>
      <c r="G56" s="22"/>
      <c r="H56" s="22"/>
      <c r="I56" s="22"/>
      <c r="J56" s="22"/>
      <c r="K56" s="22"/>
      <c r="L56" s="22"/>
      <c r="M56" s="22"/>
      <c r="N56" s="22"/>
      <c r="O56" s="23"/>
    </row>
    <row r="57" spans="2:15" x14ac:dyDescent="0.55000000000000004">
      <c r="B57" s="16"/>
      <c r="C57" s="20"/>
      <c r="D57" s="21"/>
      <c r="E57" s="22"/>
      <c r="F57" s="22"/>
      <c r="G57" s="22"/>
      <c r="H57" s="22"/>
      <c r="I57" s="22"/>
      <c r="J57" s="22"/>
      <c r="K57" s="22"/>
      <c r="L57" s="22"/>
      <c r="M57" s="22"/>
      <c r="N57" s="22"/>
      <c r="O57" s="23"/>
    </row>
    <row r="58" spans="2:15" x14ac:dyDescent="0.55000000000000004">
      <c r="B58" s="16"/>
      <c r="C58" s="20"/>
      <c r="D58" s="21"/>
      <c r="E58" s="22"/>
      <c r="F58" s="22"/>
      <c r="G58" s="22"/>
      <c r="H58" s="22"/>
      <c r="I58" s="22"/>
      <c r="J58" s="22"/>
      <c r="K58" s="22"/>
      <c r="L58" s="22"/>
      <c r="M58" s="22"/>
      <c r="N58" s="22"/>
      <c r="O58" s="23"/>
    </row>
    <row r="59" spans="2:15" x14ac:dyDescent="0.55000000000000004">
      <c r="B59" s="16"/>
      <c r="C59" s="20"/>
      <c r="D59" s="21"/>
      <c r="E59" s="22"/>
      <c r="F59" s="22"/>
      <c r="G59" s="22"/>
      <c r="H59" s="22"/>
      <c r="I59" s="22"/>
      <c r="J59" s="22"/>
      <c r="K59" s="22"/>
      <c r="L59" s="22"/>
      <c r="M59" s="22"/>
      <c r="N59" s="22"/>
      <c r="O59" s="23"/>
    </row>
    <row r="60" spans="2:15" x14ac:dyDescent="0.55000000000000004">
      <c r="B60" s="16"/>
      <c r="C60" s="20"/>
      <c r="D60" s="21"/>
      <c r="E60" s="22"/>
      <c r="F60" s="22"/>
      <c r="G60" s="22"/>
      <c r="H60" s="22"/>
      <c r="I60" s="22"/>
      <c r="J60" s="22"/>
      <c r="K60" s="22"/>
      <c r="L60" s="22"/>
      <c r="M60" s="22"/>
      <c r="N60" s="22"/>
      <c r="O60" s="23"/>
    </row>
    <row r="61" spans="2:15" x14ac:dyDescent="0.55000000000000004">
      <c r="B61" s="16"/>
      <c r="C61" s="20"/>
      <c r="D61" s="21"/>
      <c r="E61" s="22"/>
      <c r="F61" s="22"/>
      <c r="G61" s="22"/>
      <c r="H61" s="22"/>
      <c r="I61" s="22"/>
      <c r="J61" s="22"/>
      <c r="K61" s="22"/>
      <c r="L61" s="22"/>
      <c r="M61" s="22"/>
      <c r="N61" s="22"/>
      <c r="O61" s="23"/>
    </row>
    <row r="62" spans="2:15" x14ac:dyDescent="0.55000000000000004">
      <c r="B62" s="16"/>
      <c r="C62" s="20"/>
      <c r="D62" s="21"/>
      <c r="E62" s="22"/>
      <c r="F62" s="22"/>
      <c r="G62" s="22"/>
      <c r="H62" s="22"/>
      <c r="I62" s="22"/>
      <c r="J62" s="22"/>
      <c r="K62" s="22"/>
      <c r="L62" s="22"/>
      <c r="M62" s="22"/>
      <c r="N62" s="22"/>
      <c r="O62" s="23"/>
    </row>
    <row r="63" spans="2:15" x14ac:dyDescent="0.55000000000000004">
      <c r="B63" s="16"/>
      <c r="C63" s="20"/>
      <c r="D63" s="21"/>
      <c r="E63" s="22"/>
      <c r="F63" s="22"/>
      <c r="G63" s="22"/>
      <c r="H63" s="22"/>
      <c r="I63" s="22"/>
      <c r="J63" s="22"/>
      <c r="K63" s="22"/>
      <c r="L63" s="22"/>
      <c r="M63" s="22"/>
      <c r="N63" s="22"/>
      <c r="O63" s="23"/>
    </row>
    <row r="64" spans="2:15" x14ac:dyDescent="0.55000000000000004">
      <c r="B64" s="16"/>
      <c r="C64" s="20"/>
      <c r="D64" s="21"/>
      <c r="E64" s="22"/>
      <c r="F64" s="22"/>
      <c r="G64" s="22"/>
      <c r="H64" s="22"/>
      <c r="I64" s="22"/>
      <c r="J64" s="22"/>
      <c r="K64" s="22"/>
      <c r="L64" s="22"/>
      <c r="M64" s="22"/>
      <c r="N64" s="22"/>
      <c r="O64" s="23"/>
    </row>
    <row r="65" spans="2:15" x14ac:dyDescent="0.55000000000000004">
      <c r="B65" s="16"/>
      <c r="C65" s="20"/>
      <c r="D65" s="21"/>
      <c r="E65" s="22"/>
      <c r="F65" s="22"/>
      <c r="G65" s="22"/>
      <c r="H65" s="22"/>
      <c r="I65" s="22"/>
      <c r="J65" s="22"/>
      <c r="K65" s="22"/>
      <c r="L65" s="22"/>
      <c r="M65" s="22"/>
      <c r="N65" s="22"/>
      <c r="O65" s="23"/>
    </row>
    <row r="66" spans="2:15" x14ac:dyDescent="0.55000000000000004">
      <c r="B66" s="16"/>
      <c r="C66" s="20"/>
      <c r="D66" s="21"/>
      <c r="E66" s="22"/>
      <c r="F66" s="22"/>
      <c r="G66" s="22"/>
      <c r="H66" s="22"/>
      <c r="I66" s="22"/>
      <c r="J66" s="22"/>
      <c r="K66" s="22"/>
      <c r="L66" s="22"/>
      <c r="M66" s="22"/>
      <c r="N66" s="22"/>
      <c r="O66" s="23"/>
    </row>
    <row r="67" spans="2:15" ht="14.7" thickBot="1" x14ac:dyDescent="0.6">
      <c r="B67" s="16"/>
      <c r="C67" s="20"/>
      <c r="D67" s="21"/>
      <c r="E67" s="22"/>
      <c r="F67" s="22"/>
      <c r="G67" s="22"/>
      <c r="H67" s="22"/>
      <c r="I67" s="22"/>
      <c r="J67" s="22"/>
      <c r="K67" s="22"/>
      <c r="L67" s="22"/>
      <c r="M67" s="22"/>
      <c r="N67" s="22"/>
      <c r="O67" s="23"/>
    </row>
    <row r="68" spans="2:15" ht="36" customHeight="1" thickBot="1" x14ac:dyDescent="0.6">
      <c r="B68" s="16"/>
      <c r="C68" s="20"/>
      <c r="D68" s="21"/>
      <c r="E68" s="22"/>
      <c r="F68" s="84" t="s">
        <v>31</v>
      </c>
      <c r="G68" s="85"/>
      <c r="H68" s="85"/>
      <c r="I68" s="86"/>
      <c r="J68" s="84" t="s">
        <v>32</v>
      </c>
      <c r="K68" s="85"/>
      <c r="L68" s="85"/>
      <c r="M68" s="86"/>
      <c r="N68" s="22"/>
      <c r="O68" s="23"/>
    </row>
    <row r="69" spans="2:15" ht="36" customHeight="1" thickBot="1" x14ac:dyDescent="0.6">
      <c r="B69" s="16"/>
      <c r="C69" s="20"/>
      <c r="D69" s="21"/>
      <c r="E69" s="22"/>
      <c r="F69" s="105" t="s">
        <v>37</v>
      </c>
      <c r="G69" s="106"/>
      <c r="H69" s="107" t="s">
        <v>61</v>
      </c>
      <c r="I69" s="108"/>
      <c r="J69" s="105" t="s">
        <v>37</v>
      </c>
      <c r="K69" s="106"/>
      <c r="L69" s="107" t="s">
        <v>61</v>
      </c>
      <c r="M69" s="108"/>
      <c r="N69" s="22"/>
      <c r="O69" s="23"/>
    </row>
    <row r="70" spans="2:15" ht="14.7" thickBot="1" x14ac:dyDescent="0.6">
      <c r="B70" s="16"/>
      <c r="C70" s="20"/>
      <c r="D70" s="21"/>
      <c r="E70" s="38" t="s">
        <v>38</v>
      </c>
      <c r="F70" s="109">
        <f>SUM(F71:G74)</f>
        <v>11166.666666666666</v>
      </c>
      <c r="G70" s="110"/>
      <c r="H70" s="119">
        <f>SUM(H71:I74)</f>
        <v>7833.3333333333339</v>
      </c>
      <c r="I70" s="120"/>
      <c r="J70" s="129">
        <f>SUM(J71:K74)</f>
        <v>337.83333333333331</v>
      </c>
      <c r="K70" s="130"/>
      <c r="L70" s="95">
        <f>SUM(L71:M74)</f>
        <v>247.16666666666666</v>
      </c>
      <c r="M70" s="96"/>
      <c r="N70" s="22"/>
      <c r="O70" s="23"/>
    </row>
    <row r="71" spans="2:15" x14ac:dyDescent="0.55000000000000004">
      <c r="B71" s="16"/>
      <c r="C71" s="20"/>
      <c r="D71" s="21"/>
      <c r="E71" s="39" t="s">
        <v>2</v>
      </c>
      <c r="F71" s="111">
        <f>F79*H20</f>
        <v>3000</v>
      </c>
      <c r="G71" s="112"/>
      <c r="H71" s="121">
        <f>H79*H20</f>
        <v>2250</v>
      </c>
      <c r="I71" s="122"/>
      <c r="J71" s="87">
        <f>J79*H20</f>
        <v>93.333333333333329</v>
      </c>
      <c r="K71" s="88"/>
      <c r="L71" s="97">
        <f>L79*H20</f>
        <v>70</v>
      </c>
      <c r="M71" s="98"/>
      <c r="N71" s="22"/>
      <c r="O71" s="23"/>
    </row>
    <row r="72" spans="2:15" x14ac:dyDescent="0.55000000000000004">
      <c r="B72" s="16"/>
      <c r="C72" s="20"/>
      <c r="D72" s="21"/>
      <c r="E72" s="41" t="s">
        <v>15</v>
      </c>
      <c r="F72" s="113">
        <f>F80*J20</f>
        <v>3500</v>
      </c>
      <c r="G72" s="114"/>
      <c r="H72" s="123">
        <f>H80*J20</f>
        <v>2333.3333333333335</v>
      </c>
      <c r="I72" s="124"/>
      <c r="J72" s="89">
        <f>J80*J20</f>
        <v>27.5</v>
      </c>
      <c r="K72" s="90"/>
      <c r="L72" s="99">
        <f>L80*J20</f>
        <v>18.333333333333332</v>
      </c>
      <c r="M72" s="100"/>
      <c r="N72" s="22"/>
      <c r="O72" s="23"/>
    </row>
    <row r="73" spans="2:15" x14ac:dyDescent="0.55000000000000004">
      <c r="B73" s="16"/>
      <c r="C73" s="20"/>
      <c r="D73" s="21"/>
      <c r="E73" s="42" t="s">
        <v>12</v>
      </c>
      <c r="F73" s="115">
        <f>F81*L20</f>
        <v>3000</v>
      </c>
      <c r="G73" s="116"/>
      <c r="H73" s="125">
        <f>H81*L20</f>
        <v>2000</v>
      </c>
      <c r="I73" s="126"/>
      <c r="J73" s="91">
        <f>J81*L20</f>
        <v>47</v>
      </c>
      <c r="K73" s="92"/>
      <c r="L73" s="101">
        <f>L81*L20</f>
        <v>31.333333333333332</v>
      </c>
      <c r="M73" s="102"/>
      <c r="N73" s="22"/>
      <c r="O73" s="23"/>
    </row>
    <row r="74" spans="2:15" ht="14.7" thickBot="1" x14ac:dyDescent="0.6">
      <c r="B74" s="16"/>
      <c r="C74" s="20"/>
      <c r="D74" s="21"/>
      <c r="E74" s="43" t="s">
        <v>35</v>
      </c>
      <c r="F74" s="117">
        <f>F82*N20</f>
        <v>1666.6666666666667</v>
      </c>
      <c r="G74" s="118"/>
      <c r="H74" s="127">
        <f>H82*N20</f>
        <v>1250</v>
      </c>
      <c r="I74" s="128"/>
      <c r="J74" s="93">
        <f>J82*N20</f>
        <v>170</v>
      </c>
      <c r="K74" s="94"/>
      <c r="L74" s="103">
        <f>L82*N20</f>
        <v>127.5</v>
      </c>
      <c r="M74" s="104"/>
      <c r="N74" s="22"/>
      <c r="O74" s="23"/>
    </row>
    <row r="75" spans="2:15" x14ac:dyDescent="0.55000000000000004">
      <c r="B75" s="16"/>
      <c r="C75" s="20"/>
      <c r="D75" s="21"/>
      <c r="E75" s="22"/>
      <c r="F75" s="22"/>
      <c r="G75" s="22"/>
      <c r="H75" s="22"/>
      <c r="I75" s="22"/>
      <c r="J75" s="22"/>
      <c r="K75" s="22"/>
      <c r="L75" s="22"/>
      <c r="M75" s="22"/>
      <c r="N75" s="22"/>
      <c r="O75" s="23"/>
    </row>
    <row r="76" spans="2:15" ht="14.7" thickBot="1" x14ac:dyDescent="0.6">
      <c r="B76" s="16"/>
      <c r="C76" s="20"/>
      <c r="D76" s="21"/>
      <c r="E76" s="22"/>
      <c r="F76" s="22"/>
      <c r="G76" s="22"/>
      <c r="H76" s="22"/>
      <c r="I76" s="22"/>
      <c r="J76" s="22"/>
      <c r="K76" s="22"/>
      <c r="L76" s="22"/>
      <c r="M76" s="22"/>
      <c r="N76" s="22"/>
      <c r="O76" s="23"/>
    </row>
    <row r="77" spans="2:15" s="47" customFormat="1" ht="36" customHeight="1" thickBot="1" x14ac:dyDescent="0.6">
      <c r="B77" s="44"/>
      <c r="C77" s="45"/>
      <c r="D77" s="31"/>
      <c r="E77" s="31"/>
      <c r="F77" s="84" t="s">
        <v>30</v>
      </c>
      <c r="G77" s="85"/>
      <c r="H77" s="85"/>
      <c r="I77" s="86"/>
      <c r="J77" s="84" t="s">
        <v>36</v>
      </c>
      <c r="K77" s="85"/>
      <c r="L77" s="85"/>
      <c r="M77" s="86"/>
      <c r="N77" s="31"/>
      <c r="O77" s="46"/>
    </row>
    <row r="78" spans="2:15" s="47" customFormat="1" ht="36" customHeight="1" thickBot="1" x14ac:dyDescent="0.6">
      <c r="B78" s="44"/>
      <c r="C78" s="45"/>
      <c r="D78" s="31"/>
      <c r="E78" s="31"/>
      <c r="F78" s="105" t="s">
        <v>37</v>
      </c>
      <c r="G78" s="106"/>
      <c r="H78" s="106" t="s">
        <v>61</v>
      </c>
      <c r="I78" s="137"/>
      <c r="J78" s="105" t="s">
        <v>37</v>
      </c>
      <c r="K78" s="106"/>
      <c r="L78" s="106" t="s">
        <v>61</v>
      </c>
      <c r="M78" s="137"/>
      <c r="N78" s="31"/>
      <c r="O78" s="46"/>
    </row>
    <row r="79" spans="2:15" x14ac:dyDescent="0.55000000000000004">
      <c r="B79" s="16"/>
      <c r="C79" s="20"/>
      <c r="D79" s="22"/>
      <c r="E79" s="48" t="s">
        <v>2</v>
      </c>
      <c r="F79" s="138">
        <f>IF(H20 = 0,0,H22/H24)</f>
        <v>3000</v>
      </c>
      <c r="G79" s="139"/>
      <c r="H79" s="146">
        <f>IF(H20 = 0,0,H22/H26)</f>
        <v>2250</v>
      </c>
      <c r="I79" s="147"/>
      <c r="J79" s="141">
        <f>IF(H20 = 0,0,Bakgrunnsinfo!E41/H24)</f>
        <v>93.333333333333329</v>
      </c>
      <c r="K79" s="142"/>
      <c r="L79" s="133">
        <f>IF(H20 = 0,0,Bakgrunnsinfo!E41/H26)</f>
        <v>70</v>
      </c>
      <c r="M79" s="134"/>
      <c r="N79" s="22"/>
      <c r="O79" s="23"/>
    </row>
    <row r="80" spans="2:15" x14ac:dyDescent="0.55000000000000004">
      <c r="B80" s="16"/>
      <c r="C80" s="20"/>
      <c r="D80" s="22"/>
      <c r="E80" s="42" t="s">
        <v>15</v>
      </c>
      <c r="F80" s="115">
        <f>IF(J20 = 0,0,J22/J24)</f>
        <v>3500</v>
      </c>
      <c r="G80" s="140"/>
      <c r="H80" s="125">
        <f>IF(J20 = 0,0,J22/J26)</f>
        <v>2333.3333333333335</v>
      </c>
      <c r="I80" s="148"/>
      <c r="J80" s="91">
        <f>IF(J20 = 0,0,Bakgrunnsinfo!E51/J24)</f>
        <v>27.5</v>
      </c>
      <c r="K80" s="116"/>
      <c r="L80" s="101">
        <f>IF(J20 = 0,0,Bakgrunnsinfo!E51/J26)</f>
        <v>18.333333333333332</v>
      </c>
      <c r="M80" s="102"/>
      <c r="N80" s="22"/>
      <c r="O80" s="23"/>
    </row>
    <row r="81" spans="2:15" x14ac:dyDescent="0.55000000000000004">
      <c r="B81" s="16"/>
      <c r="C81" s="20"/>
      <c r="D81" s="22"/>
      <c r="E81" s="41" t="s">
        <v>12</v>
      </c>
      <c r="F81" s="113">
        <f>IF(L20 = 0,0,L22/L24)</f>
        <v>3000</v>
      </c>
      <c r="G81" s="143"/>
      <c r="H81" s="123">
        <f>IF(L20 = 0,0,L22/L26)</f>
        <v>2000</v>
      </c>
      <c r="I81" s="149"/>
      <c r="J81" s="89">
        <f>IF(L20 = 0,0,Bakgrunnsinfo!E61/L24)</f>
        <v>47</v>
      </c>
      <c r="K81" s="114"/>
      <c r="L81" s="99">
        <f>IF(L20 = 0,0,Bakgrunnsinfo!E61/L26)</f>
        <v>31.333333333333332</v>
      </c>
      <c r="M81" s="100"/>
      <c r="N81" s="22"/>
      <c r="O81" s="23"/>
    </row>
    <row r="82" spans="2:15" ht="14.7" thickBot="1" x14ac:dyDescent="0.6">
      <c r="B82" s="16"/>
      <c r="C82" s="20"/>
      <c r="D82" s="22"/>
      <c r="E82" s="49" t="s">
        <v>35</v>
      </c>
      <c r="F82" s="144">
        <f>IF(N20 = 0,0,N22/N24)</f>
        <v>1666.6666666666667</v>
      </c>
      <c r="G82" s="145"/>
      <c r="H82" s="150">
        <f>IF(N20 = 0,0,N22/N26)</f>
        <v>1250</v>
      </c>
      <c r="I82" s="151"/>
      <c r="J82" s="131">
        <f>IF(N20 = 0,0,Bakgrunnsinfo!E71/N24)</f>
        <v>170</v>
      </c>
      <c r="K82" s="132"/>
      <c r="L82" s="135">
        <f>IF(N20 = 0,0,Bakgrunnsinfo!E71/N26)</f>
        <v>127.5</v>
      </c>
      <c r="M82" s="136"/>
      <c r="N82" s="22"/>
      <c r="O82" s="23"/>
    </row>
    <row r="83" spans="2:15" x14ac:dyDescent="0.55000000000000004">
      <c r="B83" s="16"/>
      <c r="C83" s="20"/>
      <c r="D83" s="22"/>
      <c r="E83" s="22"/>
      <c r="F83" s="22"/>
      <c r="G83" s="22"/>
      <c r="H83" s="22"/>
      <c r="I83" s="22"/>
      <c r="J83" s="22"/>
      <c r="K83" s="22"/>
      <c r="L83" s="22"/>
      <c r="M83" s="22"/>
      <c r="N83" s="22"/>
      <c r="O83" s="23"/>
    </row>
    <row r="84" spans="2:15" ht="14.7" thickBot="1" x14ac:dyDescent="0.6">
      <c r="B84" s="50"/>
      <c r="C84" s="25"/>
      <c r="D84" s="26"/>
      <c r="E84" s="26"/>
      <c r="F84" s="26"/>
      <c r="G84" s="26"/>
      <c r="H84" s="26"/>
      <c r="I84" s="26"/>
      <c r="J84" s="26"/>
      <c r="K84" s="26"/>
      <c r="L84" s="26"/>
      <c r="M84" s="26"/>
      <c r="N84" s="26"/>
      <c r="O84" s="27"/>
    </row>
  </sheetData>
  <sheetProtection algorithmName="SHA-512" hashValue="qigIx3oHJQCm/78gwpzAhpeketWdBx5Fbq4N3P4ZvTWypQUvabOqospW49yp35hikyRUlBaYvXRoW5fg6K2k1Q==" saltValue="N03rvppk8T147SQehye9/A==" spinCount="100000" sheet="1" objects="1" scenarios="1"/>
  <mergeCells count="58">
    <mergeCell ref="D20:G20"/>
    <mergeCell ref="D22:G22"/>
    <mergeCell ref="D24:G24"/>
    <mergeCell ref="D26:G26"/>
    <mergeCell ref="F78:G78"/>
    <mergeCell ref="F77:I77"/>
    <mergeCell ref="F68:I68"/>
    <mergeCell ref="H78:I78"/>
    <mergeCell ref="E33:G33"/>
    <mergeCell ref="E32:G32"/>
    <mergeCell ref="I32:J32"/>
    <mergeCell ref="I33:J33"/>
    <mergeCell ref="F81:G81"/>
    <mergeCell ref="F82:G82"/>
    <mergeCell ref="H79:I79"/>
    <mergeCell ref="H80:I80"/>
    <mergeCell ref="H81:I81"/>
    <mergeCell ref="H82:I82"/>
    <mergeCell ref="L78:M78"/>
    <mergeCell ref="J78:K78"/>
    <mergeCell ref="F79:G79"/>
    <mergeCell ref="F80:G80"/>
    <mergeCell ref="J79:K79"/>
    <mergeCell ref="J80:K80"/>
    <mergeCell ref="J81:K81"/>
    <mergeCell ref="J82:K82"/>
    <mergeCell ref="L79:M79"/>
    <mergeCell ref="L80:M80"/>
    <mergeCell ref="L81:M81"/>
    <mergeCell ref="L82:M82"/>
    <mergeCell ref="J77:M77"/>
    <mergeCell ref="F69:G69"/>
    <mergeCell ref="J69:K69"/>
    <mergeCell ref="L69:M69"/>
    <mergeCell ref="H69:I69"/>
    <mergeCell ref="F70:G70"/>
    <mergeCell ref="F71:G71"/>
    <mergeCell ref="F72:G72"/>
    <mergeCell ref="F73:G73"/>
    <mergeCell ref="F74:G74"/>
    <mergeCell ref="H70:I70"/>
    <mergeCell ref="H71:I71"/>
    <mergeCell ref="H72:I72"/>
    <mergeCell ref="H73:I73"/>
    <mergeCell ref="H74:I74"/>
    <mergeCell ref="J70:K70"/>
    <mergeCell ref="J74:K74"/>
    <mergeCell ref="L70:M70"/>
    <mergeCell ref="L71:M71"/>
    <mergeCell ref="L72:M72"/>
    <mergeCell ref="L73:M73"/>
    <mergeCell ref="L74:M74"/>
    <mergeCell ref="J68:M68"/>
    <mergeCell ref="J71:K71"/>
    <mergeCell ref="J72:K72"/>
    <mergeCell ref="J73:K73"/>
    <mergeCell ref="K32:L32"/>
    <mergeCell ref="K33:L3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13FAE-84A8-4190-95EC-874F13CA72E5}">
  <dimension ref="B4:H73"/>
  <sheetViews>
    <sheetView workbookViewId="0">
      <selection activeCell="F68" sqref="F68"/>
    </sheetView>
  </sheetViews>
  <sheetFormatPr baseColWidth="10" defaultColWidth="11.5234375" defaultRowHeight="14.4" x14ac:dyDescent="0.55000000000000004"/>
  <cols>
    <col min="1" max="1" width="2.5234375" style="15" customWidth="1"/>
    <col min="2" max="2" width="0.41796875" style="15" customWidth="1"/>
    <col min="3" max="3" width="7.5234375" style="15" customWidth="1"/>
    <col min="4" max="4" width="17.20703125" style="15" customWidth="1"/>
    <col min="5" max="5" width="18.5234375" style="15" customWidth="1"/>
    <col min="6" max="6" width="46.41796875" style="15" customWidth="1"/>
    <col min="7" max="7" width="30.20703125" style="15" customWidth="1"/>
    <col min="8" max="8" width="9.20703125" style="15" customWidth="1"/>
    <col min="9" max="16380" width="11.5234375" style="15"/>
    <col min="16381" max="16381" width="11.5234375" style="15" bestFit="1"/>
    <col min="16382" max="16384" width="11.5234375" style="15"/>
  </cols>
  <sheetData>
    <row r="4" spans="2:8" ht="14.7" thickBot="1" x14ac:dyDescent="0.6">
      <c r="B4" s="14"/>
    </row>
    <row r="5" spans="2:8" ht="5.7" customHeight="1" x14ac:dyDescent="0.55000000000000004">
      <c r="B5" s="16"/>
      <c r="C5" s="17"/>
      <c r="D5" s="18"/>
      <c r="E5" s="18"/>
      <c r="F5" s="18"/>
      <c r="G5" s="18"/>
      <c r="H5" s="19"/>
    </row>
    <row r="6" spans="2:8" x14ac:dyDescent="0.55000000000000004">
      <c r="B6" s="16"/>
      <c r="C6" s="20"/>
      <c r="D6" s="22"/>
      <c r="E6" s="22"/>
      <c r="F6" s="22"/>
      <c r="G6" s="22"/>
      <c r="H6" s="23"/>
    </row>
    <row r="7" spans="2:8" x14ac:dyDescent="0.55000000000000004">
      <c r="B7" s="16"/>
      <c r="C7" s="20"/>
      <c r="D7" s="22"/>
      <c r="E7" s="22"/>
      <c r="F7" s="22"/>
      <c r="G7" s="22"/>
      <c r="H7" s="23"/>
    </row>
    <row r="8" spans="2:8" x14ac:dyDescent="0.55000000000000004">
      <c r="B8" s="16"/>
      <c r="C8" s="20"/>
      <c r="D8" s="22"/>
      <c r="E8" s="22"/>
      <c r="F8" s="22"/>
      <c r="G8" s="22"/>
      <c r="H8" s="23"/>
    </row>
    <row r="9" spans="2:8" x14ac:dyDescent="0.55000000000000004">
      <c r="B9" s="16"/>
      <c r="C9" s="20"/>
      <c r="D9" s="22"/>
      <c r="E9" s="22"/>
      <c r="F9" s="22"/>
      <c r="G9" s="22"/>
      <c r="H9" s="23"/>
    </row>
    <row r="10" spans="2:8" x14ac:dyDescent="0.55000000000000004">
      <c r="B10" s="16"/>
      <c r="C10" s="20"/>
      <c r="D10" s="22"/>
      <c r="E10" s="22"/>
      <c r="F10" s="22"/>
      <c r="G10" s="22"/>
      <c r="H10" s="23"/>
    </row>
    <row r="11" spans="2:8" x14ac:dyDescent="0.55000000000000004">
      <c r="B11" s="16"/>
      <c r="C11" s="20"/>
      <c r="D11" s="22"/>
      <c r="E11" s="22"/>
      <c r="F11" s="22"/>
      <c r="G11" s="22"/>
      <c r="H11" s="23"/>
    </row>
    <row r="12" spans="2:8" x14ac:dyDescent="0.55000000000000004">
      <c r="B12" s="16"/>
      <c r="C12" s="20"/>
      <c r="D12" s="22"/>
      <c r="E12" s="22"/>
      <c r="F12" s="22"/>
      <c r="G12" s="22"/>
      <c r="H12" s="23"/>
    </row>
    <row r="13" spans="2:8" x14ac:dyDescent="0.55000000000000004">
      <c r="B13" s="16"/>
      <c r="C13" s="20"/>
      <c r="D13" s="22"/>
      <c r="E13" s="22"/>
      <c r="F13" s="22"/>
      <c r="G13" s="22"/>
      <c r="H13" s="23"/>
    </row>
    <row r="14" spans="2:8" x14ac:dyDescent="0.55000000000000004">
      <c r="B14" s="16"/>
      <c r="C14" s="20"/>
      <c r="D14" s="22"/>
      <c r="E14" s="22"/>
      <c r="F14" s="22"/>
      <c r="G14" s="22"/>
      <c r="H14" s="23"/>
    </row>
    <row r="15" spans="2:8" x14ac:dyDescent="0.55000000000000004">
      <c r="B15" s="16"/>
      <c r="C15" s="20"/>
      <c r="D15" s="22"/>
      <c r="E15" s="22"/>
      <c r="F15" s="22"/>
      <c r="G15" s="22"/>
      <c r="H15" s="23"/>
    </row>
    <row r="16" spans="2:8" x14ac:dyDescent="0.55000000000000004">
      <c r="B16" s="16"/>
      <c r="C16" s="20"/>
      <c r="D16" s="22"/>
      <c r="E16" s="22"/>
      <c r="F16" s="22"/>
      <c r="G16" s="22"/>
      <c r="H16" s="23"/>
    </row>
    <row r="17" spans="2:8" x14ac:dyDescent="0.55000000000000004">
      <c r="B17" s="16"/>
      <c r="C17" s="20"/>
      <c r="D17" s="22"/>
      <c r="E17" s="22"/>
      <c r="F17" s="22"/>
      <c r="G17" s="22"/>
      <c r="H17" s="23"/>
    </row>
    <row r="18" spans="2:8" x14ac:dyDescent="0.55000000000000004">
      <c r="B18" s="16"/>
      <c r="C18" s="20"/>
      <c r="D18" s="22"/>
      <c r="E18" s="22"/>
      <c r="F18" s="22"/>
      <c r="G18" s="22"/>
      <c r="H18" s="23"/>
    </row>
    <row r="19" spans="2:8" x14ac:dyDescent="0.55000000000000004">
      <c r="B19" s="16"/>
      <c r="C19" s="20"/>
      <c r="D19" s="22"/>
      <c r="E19" s="22"/>
      <c r="F19" s="22"/>
      <c r="G19" s="22"/>
      <c r="H19" s="23"/>
    </row>
    <row r="20" spans="2:8" x14ac:dyDescent="0.55000000000000004">
      <c r="B20" s="16"/>
      <c r="C20" s="20"/>
      <c r="D20" s="22"/>
      <c r="E20" s="22"/>
      <c r="F20" s="22"/>
      <c r="G20" s="22"/>
      <c r="H20" s="23"/>
    </row>
    <row r="21" spans="2:8" x14ac:dyDescent="0.55000000000000004">
      <c r="B21" s="16"/>
      <c r="C21" s="20"/>
      <c r="D21" s="22"/>
      <c r="E21" s="22"/>
      <c r="F21" s="22"/>
      <c r="G21" s="22"/>
      <c r="H21" s="23"/>
    </row>
    <row r="22" spans="2:8" x14ac:dyDescent="0.55000000000000004">
      <c r="B22" s="16"/>
      <c r="C22" s="20"/>
      <c r="D22" s="22"/>
      <c r="E22" s="22"/>
      <c r="F22" s="22"/>
      <c r="G22" s="22"/>
      <c r="H22" s="23"/>
    </row>
    <row r="23" spans="2:8" x14ac:dyDescent="0.55000000000000004">
      <c r="B23" s="16"/>
      <c r="C23" s="20"/>
      <c r="D23" s="22"/>
      <c r="E23" s="22"/>
      <c r="F23" s="22"/>
      <c r="G23" s="22"/>
      <c r="H23" s="23"/>
    </row>
    <row r="24" spans="2:8" x14ac:dyDescent="0.55000000000000004">
      <c r="B24" s="16"/>
      <c r="C24" s="20"/>
      <c r="D24" s="22"/>
      <c r="E24" s="22"/>
      <c r="F24" s="22"/>
      <c r="G24" s="22"/>
      <c r="H24" s="23"/>
    </row>
    <row r="25" spans="2:8" x14ac:dyDescent="0.55000000000000004">
      <c r="B25" s="16"/>
      <c r="C25" s="20"/>
      <c r="D25" s="22"/>
      <c r="E25" s="22"/>
      <c r="F25" s="22"/>
      <c r="G25" s="22"/>
      <c r="H25" s="23"/>
    </row>
    <row r="26" spans="2:8" x14ac:dyDescent="0.55000000000000004">
      <c r="B26" s="16"/>
      <c r="C26" s="20"/>
      <c r="D26" s="22"/>
      <c r="E26" s="22"/>
      <c r="F26" s="22"/>
      <c r="G26" s="22"/>
      <c r="H26" s="23"/>
    </row>
    <row r="27" spans="2:8" x14ac:dyDescent="0.55000000000000004">
      <c r="B27" s="16"/>
      <c r="C27" s="20"/>
      <c r="D27" s="22"/>
      <c r="E27" s="22"/>
      <c r="F27" s="22"/>
      <c r="G27" s="22"/>
      <c r="H27" s="23"/>
    </row>
    <row r="28" spans="2:8" x14ac:dyDescent="0.55000000000000004">
      <c r="B28" s="16"/>
      <c r="C28" s="20"/>
      <c r="D28" s="22"/>
      <c r="E28" s="22"/>
      <c r="F28" s="22"/>
      <c r="G28" s="22"/>
      <c r="H28" s="23"/>
    </row>
    <row r="29" spans="2:8" x14ac:dyDescent="0.55000000000000004">
      <c r="B29" s="16"/>
      <c r="C29" s="20"/>
      <c r="D29" s="22"/>
      <c r="E29" s="22"/>
      <c r="F29" s="22"/>
      <c r="G29" s="22"/>
      <c r="H29" s="23"/>
    </row>
    <row r="30" spans="2:8" x14ac:dyDescent="0.55000000000000004">
      <c r="B30" s="16"/>
      <c r="C30" s="20"/>
      <c r="D30" s="22"/>
      <c r="E30" s="22"/>
      <c r="F30" s="22"/>
      <c r="G30" s="22"/>
      <c r="H30" s="23"/>
    </row>
    <row r="31" spans="2:8" x14ac:dyDescent="0.55000000000000004">
      <c r="B31" s="16"/>
      <c r="C31" s="20"/>
      <c r="D31" s="22"/>
      <c r="E31" s="22"/>
      <c r="F31" s="22"/>
      <c r="G31" s="22"/>
      <c r="H31" s="23"/>
    </row>
    <row r="32" spans="2:8" x14ac:dyDescent="0.55000000000000004">
      <c r="B32" s="16"/>
      <c r="C32" s="20"/>
      <c r="D32" s="22"/>
      <c r="E32" s="22"/>
      <c r="F32" s="22"/>
      <c r="G32" s="22"/>
      <c r="H32" s="23"/>
    </row>
    <row r="33" spans="2:8" x14ac:dyDescent="0.55000000000000004">
      <c r="B33" s="16"/>
      <c r="C33" s="20"/>
      <c r="D33" s="51"/>
      <c r="E33" s="22"/>
      <c r="F33" s="22"/>
      <c r="G33" s="22"/>
      <c r="H33" s="23"/>
    </row>
    <row r="34" spans="2:8" x14ac:dyDescent="0.55000000000000004">
      <c r="B34" s="16"/>
      <c r="C34" s="20"/>
      <c r="D34" s="52" t="s">
        <v>4</v>
      </c>
      <c r="E34" s="22"/>
      <c r="F34" s="22"/>
      <c r="G34" s="22"/>
      <c r="H34" s="23"/>
    </row>
    <row r="35" spans="2:8" ht="5.7" customHeight="1" x14ac:dyDescent="0.55000000000000004">
      <c r="B35" s="16"/>
      <c r="C35" s="20"/>
      <c r="D35" s="51"/>
      <c r="E35" s="22"/>
      <c r="F35" s="22"/>
      <c r="G35" s="22"/>
      <c r="H35" s="23"/>
    </row>
    <row r="36" spans="2:8" x14ac:dyDescent="0.55000000000000004">
      <c r="B36" s="16"/>
      <c r="C36" s="20"/>
      <c r="D36" s="53" t="s">
        <v>5</v>
      </c>
      <c r="E36" s="53" t="s">
        <v>6</v>
      </c>
      <c r="F36" s="53" t="s">
        <v>7</v>
      </c>
      <c r="G36" s="53" t="s">
        <v>8</v>
      </c>
      <c r="H36" s="23"/>
    </row>
    <row r="37" spans="2:8" x14ac:dyDescent="0.55000000000000004">
      <c r="B37" s="16"/>
      <c r="C37" s="20"/>
      <c r="D37" s="54" t="s">
        <v>9</v>
      </c>
      <c r="E37" s="55">
        <v>1</v>
      </c>
      <c r="F37" s="55"/>
      <c r="G37" s="56"/>
      <c r="H37" s="23"/>
    </row>
    <row r="38" spans="2:8" ht="46.95" customHeight="1" x14ac:dyDescent="0.55000000000000004">
      <c r="B38" s="16"/>
      <c r="C38" s="20"/>
      <c r="D38" s="57" t="s">
        <v>29</v>
      </c>
      <c r="E38" s="58">
        <v>9000</v>
      </c>
      <c r="F38" s="59" t="s">
        <v>20</v>
      </c>
      <c r="G38" s="60"/>
      <c r="H38" s="23"/>
    </row>
    <row r="39" spans="2:8" ht="28.8" x14ac:dyDescent="0.55000000000000004">
      <c r="B39" s="16"/>
      <c r="C39" s="20"/>
      <c r="D39" s="68" t="s">
        <v>39</v>
      </c>
      <c r="E39" s="61">
        <v>3</v>
      </c>
      <c r="F39" s="59" t="s">
        <v>19</v>
      </c>
      <c r="G39" s="60" t="s">
        <v>27</v>
      </c>
      <c r="H39" s="23"/>
    </row>
    <row r="40" spans="2:8" ht="42.6" customHeight="1" x14ac:dyDescent="0.55000000000000004">
      <c r="B40" s="16"/>
      <c r="C40" s="20"/>
      <c r="D40" s="68" t="s">
        <v>63</v>
      </c>
      <c r="E40" s="61">
        <v>4</v>
      </c>
      <c r="F40" s="59" t="s">
        <v>64</v>
      </c>
      <c r="G40" s="60" t="s">
        <v>27</v>
      </c>
      <c r="H40" s="23"/>
    </row>
    <row r="41" spans="2:8" ht="80.55" customHeight="1" x14ac:dyDescent="0.55000000000000004">
      <c r="B41" s="16"/>
      <c r="C41" s="20"/>
      <c r="D41" s="57" t="s">
        <v>16</v>
      </c>
      <c r="E41" s="62">
        <v>280</v>
      </c>
      <c r="F41" s="59" t="s">
        <v>18</v>
      </c>
      <c r="G41" s="63" t="s">
        <v>10</v>
      </c>
      <c r="H41" s="23"/>
    </row>
    <row r="42" spans="2:8" x14ac:dyDescent="0.55000000000000004">
      <c r="B42" s="16"/>
      <c r="C42" s="20"/>
      <c r="D42" s="51"/>
      <c r="E42" s="22"/>
      <c r="F42" s="22"/>
      <c r="G42" s="22"/>
      <c r="H42" s="23"/>
    </row>
    <row r="43" spans="2:8" x14ac:dyDescent="0.55000000000000004">
      <c r="B43" s="16"/>
      <c r="C43" s="20"/>
      <c r="D43" s="51"/>
      <c r="E43" s="22"/>
      <c r="F43" s="22"/>
      <c r="G43" s="22"/>
      <c r="H43" s="23"/>
    </row>
    <row r="44" spans="2:8" x14ac:dyDescent="0.55000000000000004">
      <c r="B44" s="16"/>
      <c r="C44" s="20"/>
      <c r="D44" s="52" t="s">
        <v>11</v>
      </c>
      <c r="E44" s="22"/>
      <c r="F44" s="22"/>
      <c r="G44" s="22"/>
      <c r="H44" s="23"/>
    </row>
    <row r="45" spans="2:8" ht="5.7" customHeight="1" x14ac:dyDescent="0.55000000000000004">
      <c r="B45" s="16"/>
      <c r="C45" s="20"/>
      <c r="D45" s="51"/>
      <c r="E45" s="22"/>
      <c r="F45" s="22"/>
      <c r="G45" s="22"/>
      <c r="H45" s="23"/>
    </row>
    <row r="46" spans="2:8" x14ac:dyDescent="0.55000000000000004">
      <c r="B46" s="16"/>
      <c r="C46" s="20"/>
      <c r="D46" s="53" t="s">
        <v>5</v>
      </c>
      <c r="E46" s="53" t="s">
        <v>6</v>
      </c>
      <c r="F46" s="53" t="s">
        <v>7</v>
      </c>
      <c r="G46" s="53" t="s">
        <v>8</v>
      </c>
      <c r="H46" s="23"/>
    </row>
    <row r="47" spans="2:8" x14ac:dyDescent="0.55000000000000004">
      <c r="B47" s="16"/>
      <c r="C47" s="20"/>
      <c r="D47" s="54" t="s">
        <v>9</v>
      </c>
      <c r="E47" s="55">
        <v>1</v>
      </c>
      <c r="F47" s="55"/>
      <c r="G47" s="56"/>
      <c r="H47" s="23"/>
    </row>
    <row r="48" spans="2:8" ht="43.2" x14ac:dyDescent="0.55000000000000004">
      <c r="B48" s="16"/>
      <c r="C48" s="20"/>
      <c r="D48" s="57" t="s">
        <v>29</v>
      </c>
      <c r="E48" s="58">
        <v>7000</v>
      </c>
      <c r="F48" s="59" t="s">
        <v>69</v>
      </c>
      <c r="G48" s="13"/>
      <c r="H48" s="23"/>
    </row>
    <row r="49" spans="2:8" ht="30" customHeight="1" x14ac:dyDescent="0.55000000000000004">
      <c r="B49" s="16"/>
      <c r="C49" s="20"/>
      <c r="D49" s="68" t="s">
        <v>39</v>
      </c>
      <c r="E49" s="61">
        <v>2</v>
      </c>
      <c r="F49" s="59" t="s">
        <v>28</v>
      </c>
      <c r="G49" s="64" t="s">
        <v>26</v>
      </c>
      <c r="H49" s="23"/>
    </row>
    <row r="50" spans="2:8" ht="46.95" customHeight="1" x14ac:dyDescent="0.55000000000000004">
      <c r="B50" s="16"/>
      <c r="C50" s="20"/>
      <c r="D50" s="68" t="s">
        <v>63</v>
      </c>
      <c r="E50" s="61">
        <v>3</v>
      </c>
      <c r="F50" s="59" t="s">
        <v>65</v>
      </c>
      <c r="G50" s="65" t="s">
        <v>26</v>
      </c>
      <c r="H50" s="23"/>
    </row>
    <row r="51" spans="2:8" ht="57.6" x14ac:dyDescent="0.55000000000000004">
      <c r="B51" s="16"/>
      <c r="C51" s="20"/>
      <c r="D51" s="57" t="s">
        <v>17</v>
      </c>
      <c r="E51" s="66">
        <v>55</v>
      </c>
      <c r="F51" s="59" t="s">
        <v>25</v>
      </c>
      <c r="G51" s="64" t="s">
        <v>10</v>
      </c>
      <c r="H51" s="23"/>
    </row>
    <row r="52" spans="2:8" x14ac:dyDescent="0.55000000000000004">
      <c r="B52" s="16"/>
      <c r="C52" s="20"/>
      <c r="D52" s="51"/>
      <c r="E52" s="22"/>
      <c r="F52" s="22"/>
      <c r="G52" s="22"/>
      <c r="H52" s="23"/>
    </row>
    <row r="53" spans="2:8" x14ac:dyDescent="0.55000000000000004">
      <c r="B53" s="16"/>
      <c r="C53" s="20"/>
      <c r="D53" s="51"/>
      <c r="E53" s="22"/>
      <c r="F53" s="22"/>
      <c r="G53" s="22"/>
      <c r="H53" s="23"/>
    </row>
    <row r="54" spans="2:8" x14ac:dyDescent="0.55000000000000004">
      <c r="B54" s="16"/>
      <c r="C54" s="20"/>
      <c r="D54" s="52" t="s">
        <v>12</v>
      </c>
      <c r="E54" s="22"/>
      <c r="F54" s="22"/>
      <c r="G54" s="22"/>
      <c r="H54" s="23"/>
    </row>
    <row r="55" spans="2:8" ht="5.7" customHeight="1" x14ac:dyDescent="0.55000000000000004">
      <c r="B55" s="16"/>
      <c r="C55" s="20"/>
      <c r="D55" s="51"/>
      <c r="E55" s="22"/>
      <c r="F55" s="22"/>
      <c r="G55" s="22"/>
      <c r="H55" s="23"/>
    </row>
    <row r="56" spans="2:8" x14ac:dyDescent="0.55000000000000004">
      <c r="B56" s="16"/>
      <c r="C56" s="20"/>
      <c r="D56" s="53" t="s">
        <v>5</v>
      </c>
      <c r="E56" s="53" t="s">
        <v>6</v>
      </c>
      <c r="F56" s="53" t="s">
        <v>7</v>
      </c>
      <c r="G56" s="53" t="s">
        <v>8</v>
      </c>
      <c r="H56" s="23"/>
    </row>
    <row r="57" spans="2:8" x14ac:dyDescent="0.55000000000000004">
      <c r="B57" s="16"/>
      <c r="C57" s="20"/>
      <c r="D57" s="54" t="s">
        <v>9</v>
      </c>
      <c r="E57" s="55">
        <v>1</v>
      </c>
      <c r="F57" s="55"/>
      <c r="G57" s="56"/>
      <c r="H57" s="23"/>
    </row>
    <row r="58" spans="2:8" ht="43.2" x14ac:dyDescent="0.55000000000000004">
      <c r="B58" s="16"/>
      <c r="C58" s="20"/>
      <c r="D58" s="57" t="s">
        <v>29</v>
      </c>
      <c r="E58" s="58">
        <v>6000</v>
      </c>
      <c r="F58" s="59" t="s">
        <v>69</v>
      </c>
      <c r="G58" s="13"/>
      <c r="H58" s="23"/>
    </row>
    <row r="59" spans="2:8" ht="28.8" x14ac:dyDescent="0.55000000000000004">
      <c r="B59" s="16"/>
      <c r="C59" s="20"/>
      <c r="D59" s="68" t="s">
        <v>39</v>
      </c>
      <c r="E59" s="61">
        <v>2</v>
      </c>
      <c r="F59" s="59" t="s">
        <v>28</v>
      </c>
      <c r="G59" s="64" t="s">
        <v>26</v>
      </c>
      <c r="H59" s="23"/>
    </row>
    <row r="60" spans="2:8" ht="43.35" customHeight="1" x14ac:dyDescent="0.55000000000000004">
      <c r="B60" s="16"/>
      <c r="C60" s="20"/>
      <c r="D60" s="68" t="s">
        <v>63</v>
      </c>
      <c r="E60" s="61">
        <v>3</v>
      </c>
      <c r="F60" s="59" t="s">
        <v>65</v>
      </c>
      <c r="G60" s="65" t="s">
        <v>26</v>
      </c>
      <c r="H60" s="23"/>
    </row>
    <row r="61" spans="2:8" ht="57.6" x14ac:dyDescent="0.55000000000000004">
      <c r="B61" s="16"/>
      <c r="C61" s="20"/>
      <c r="D61" s="57" t="s">
        <v>24</v>
      </c>
      <c r="E61" s="66">
        <v>94</v>
      </c>
      <c r="F61" s="59" t="s">
        <v>23</v>
      </c>
      <c r="G61" s="64" t="s">
        <v>10</v>
      </c>
      <c r="H61" s="23"/>
    </row>
    <row r="62" spans="2:8" x14ac:dyDescent="0.55000000000000004">
      <c r="B62" s="16"/>
      <c r="C62" s="20"/>
      <c r="D62" s="22"/>
      <c r="E62" s="22"/>
      <c r="F62" s="22"/>
      <c r="G62" s="22"/>
      <c r="H62" s="23"/>
    </row>
    <row r="63" spans="2:8" x14ac:dyDescent="0.55000000000000004">
      <c r="B63" s="16"/>
      <c r="C63" s="20"/>
      <c r="D63" s="22"/>
      <c r="E63" s="22"/>
      <c r="F63" s="22"/>
      <c r="G63" s="22"/>
      <c r="H63" s="23"/>
    </row>
    <row r="64" spans="2:8" x14ac:dyDescent="0.55000000000000004">
      <c r="B64" s="16"/>
      <c r="C64" s="20"/>
      <c r="D64" s="67" t="s">
        <v>13</v>
      </c>
      <c r="E64" s="22"/>
      <c r="F64" s="22"/>
      <c r="G64" s="22"/>
      <c r="H64" s="23"/>
    </row>
    <row r="65" spans="2:8" ht="5.55" customHeight="1" x14ac:dyDescent="0.55000000000000004">
      <c r="B65" s="16"/>
      <c r="C65" s="20"/>
      <c r="D65" s="22"/>
      <c r="E65" s="22"/>
      <c r="F65" s="22"/>
      <c r="G65" s="22"/>
      <c r="H65" s="23"/>
    </row>
    <row r="66" spans="2:8" x14ac:dyDescent="0.55000000000000004">
      <c r="B66" s="16"/>
      <c r="C66" s="20"/>
      <c r="D66" s="53" t="s">
        <v>5</v>
      </c>
      <c r="E66" s="53" t="s">
        <v>6</v>
      </c>
      <c r="F66" s="53" t="s">
        <v>7</v>
      </c>
      <c r="G66" s="53" t="s">
        <v>8</v>
      </c>
      <c r="H66" s="23"/>
    </row>
    <row r="67" spans="2:8" x14ac:dyDescent="0.55000000000000004">
      <c r="B67" s="16"/>
      <c r="C67" s="20"/>
      <c r="D67" s="40" t="s">
        <v>9</v>
      </c>
      <c r="E67" s="55">
        <v>1</v>
      </c>
      <c r="F67" s="55"/>
      <c r="G67" s="56"/>
      <c r="H67" s="23"/>
    </row>
    <row r="68" spans="2:8" ht="43.2" x14ac:dyDescent="0.55000000000000004">
      <c r="B68" s="16"/>
      <c r="C68" s="20"/>
      <c r="D68" s="57" t="s">
        <v>29</v>
      </c>
      <c r="E68" s="58">
        <v>5000</v>
      </c>
      <c r="F68" s="59" t="s">
        <v>20</v>
      </c>
      <c r="G68" s="13"/>
      <c r="H68" s="23"/>
    </row>
    <row r="69" spans="2:8" ht="28.8" x14ac:dyDescent="0.55000000000000004">
      <c r="B69" s="16"/>
      <c r="C69" s="20"/>
      <c r="D69" s="68" t="s">
        <v>39</v>
      </c>
      <c r="E69" s="61">
        <v>3</v>
      </c>
      <c r="F69" s="59" t="s">
        <v>19</v>
      </c>
      <c r="G69" s="60" t="s">
        <v>27</v>
      </c>
      <c r="H69" s="23"/>
    </row>
    <row r="70" spans="2:8" ht="45.6" customHeight="1" x14ac:dyDescent="0.55000000000000004">
      <c r="B70" s="16"/>
      <c r="C70" s="20"/>
      <c r="D70" s="68" t="s">
        <v>63</v>
      </c>
      <c r="E70" s="61">
        <v>4</v>
      </c>
      <c r="F70" s="59" t="s">
        <v>64</v>
      </c>
      <c r="G70" s="60" t="s">
        <v>27</v>
      </c>
      <c r="H70" s="23"/>
    </row>
    <row r="71" spans="2:8" ht="57.6" x14ac:dyDescent="0.55000000000000004">
      <c r="B71" s="16"/>
      <c r="C71" s="20"/>
      <c r="D71" s="57" t="s">
        <v>22</v>
      </c>
      <c r="E71" s="66">
        <v>510</v>
      </c>
      <c r="F71" s="59" t="s">
        <v>21</v>
      </c>
      <c r="G71" s="64" t="s">
        <v>10</v>
      </c>
      <c r="H71" s="23"/>
    </row>
    <row r="72" spans="2:8" x14ac:dyDescent="0.55000000000000004">
      <c r="B72" s="16"/>
      <c r="C72" s="20"/>
      <c r="D72" s="22"/>
      <c r="E72" s="22"/>
      <c r="F72" s="22"/>
      <c r="G72" s="22"/>
      <c r="H72" s="23"/>
    </row>
    <row r="73" spans="2:8" ht="14.7" thickBot="1" x14ac:dyDescent="0.6">
      <c r="B73" s="24"/>
      <c r="C73" s="25"/>
      <c r="D73" s="26"/>
      <c r="E73" s="26"/>
      <c r="F73" s="26"/>
      <c r="G73" s="26"/>
      <c r="H73" s="27"/>
    </row>
  </sheetData>
  <sheetProtection algorithmName="SHA-512" hashValue="ykd4wZPpG/xNmxrNFH0g+ShamvdqaaGrlq55dsX0I9ae+O8cutzATAjgr0iZidOIVOVjdv3cwEFzitD9j1Eqtw==" saltValue="N8+WA+gJhdyZZ7j3762plw==" spinCount="100000" sheet="1" objects="1" scenarios="1"/>
  <hyperlinks>
    <hyperlink ref="G51" r:id="rId1" display="https://www.ivl.se/publikationer/publikationer/produktdatabaser-miljofordelar-med-aterbruk----klimatfordelar-med-aterbruk-av-it-produkter-samt-metod-for-databasskapande.html" xr:uid="{D4DAA8E9-DA0B-4F80-A07A-81D8AB283D23}"/>
    <hyperlink ref="G61" r:id="rId2" display="https://www.ivl.se/publikationer/publikationer/produktdatabaser-miljofordelar-med-aterbruk----klimatfordelar-med-aterbruk-av-it-produkter-samt-metod-for-databasskapande.html" xr:uid="{33842CDE-299D-4F21-944A-C96E9F3CCB20}"/>
    <hyperlink ref="G71" r:id="rId3" display="https://www.ivl.se/publikationer/publikationer/produktdatabaser-miljofordelar-med-aterbruk----klimatfordelar-med-aterbruk-av-it-produkter-samt-metod-for-databasskapande.html" xr:uid="{DE1CB87D-DCA0-4138-9E2F-F3F2505CCFED}"/>
    <hyperlink ref="G41" r:id="rId4" display="https://www.ivl.se/publikationer/publikationer/produktdatabaser-miljofordelar-med-aterbruk----klimatfordelar-med-aterbruk-av-it-produkter-samt-metod-for-databasskapande.html" xr:uid="{6DDD2EE8-24DB-47C0-9BF9-88EF727224DE}"/>
    <hyperlink ref="G60" r:id="rId5" xr:uid="{0AC9A13D-0319-43A1-8A1C-7897520A8215}"/>
    <hyperlink ref="G70" r:id="rId6" xr:uid="{9600E892-D462-4021-9026-0007034326CD}"/>
    <hyperlink ref="G69" r:id="rId7" xr:uid="{5363311A-DD8B-4083-B9AE-C6DE868A9875}"/>
    <hyperlink ref="G40" r:id="rId8" xr:uid="{97E6FD0F-4290-4FBD-AB89-48BF48A0B50D}"/>
    <hyperlink ref="G39" r:id="rId9" xr:uid="{1B4C0BEE-8C21-439C-AD39-593EE353F53B}"/>
    <hyperlink ref="G59" r:id="rId10" xr:uid="{5EECDDD9-94E3-4F15-9EBE-583F72414E17}"/>
    <hyperlink ref="G50" r:id="rId11" xr:uid="{7B5F5D37-C073-45FE-8C21-90D29C53E858}"/>
    <hyperlink ref="G49" r:id="rId12" xr:uid="{CFD81901-1143-4393-8893-4F01980F5F06}"/>
  </hyperlinks>
  <pageMargins left="0.7" right="0.7" top="0.75" bottom="0.75" header="0.3" footer="0.3"/>
  <pageSetup paperSize="9" orientation="portrait" r:id="rId13"/>
  <drawing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7BEA5-52A6-4C09-8618-CD794A33E3B9}">
  <dimension ref="B4:K23"/>
  <sheetViews>
    <sheetView zoomScale="110" zoomScaleNormal="110" workbookViewId="0">
      <selection activeCell="L19" sqref="L19"/>
    </sheetView>
  </sheetViews>
  <sheetFormatPr baseColWidth="10" defaultColWidth="11.5234375" defaultRowHeight="14.4" x14ac:dyDescent="0.55000000000000004"/>
  <cols>
    <col min="1" max="1" width="2.5234375" style="1" customWidth="1"/>
    <col min="2" max="2" width="0.41796875" style="1" customWidth="1"/>
    <col min="3" max="3" width="2.68359375" style="1" customWidth="1"/>
    <col min="4" max="4" width="20.1015625" style="1" customWidth="1"/>
    <col min="5" max="5" width="13.5234375" style="1" customWidth="1"/>
    <col min="6" max="7" width="11.5234375" style="1"/>
    <col min="8" max="8" width="14.7890625" style="1" customWidth="1"/>
    <col min="9" max="9" width="21.20703125" style="1" customWidth="1"/>
    <col min="10" max="10" width="2.68359375" style="1" customWidth="1"/>
    <col min="11" max="16384" width="11.5234375" style="1"/>
  </cols>
  <sheetData>
    <row r="4" spans="2:11" ht="14.7" thickBot="1" x14ac:dyDescent="0.6">
      <c r="B4" s="11"/>
    </row>
    <row r="5" spans="2:11" ht="5.7" customHeight="1" x14ac:dyDescent="0.55000000000000004">
      <c r="B5" s="2"/>
      <c r="C5" s="3"/>
      <c r="D5" s="4"/>
      <c r="E5" s="4"/>
      <c r="F5" s="4"/>
      <c r="G5" s="4"/>
      <c r="H5" s="4"/>
      <c r="I5" s="4"/>
      <c r="J5" s="5"/>
    </row>
    <row r="6" spans="2:11" x14ac:dyDescent="0.55000000000000004">
      <c r="B6" s="2"/>
      <c r="C6" s="6"/>
      <c r="D6" s="75" t="s">
        <v>14</v>
      </c>
      <c r="E6" s="74"/>
      <c r="F6" s="74"/>
      <c r="G6" s="74"/>
      <c r="H6" s="74"/>
      <c r="I6" s="74"/>
      <c r="J6" s="7"/>
    </row>
    <row r="7" spans="2:11" ht="11.4" customHeight="1" x14ac:dyDescent="0.55000000000000004">
      <c r="B7" s="2"/>
      <c r="C7" s="6"/>
      <c r="D7" s="75"/>
      <c r="E7" s="74"/>
      <c r="F7" s="74"/>
      <c r="G7" s="74"/>
      <c r="H7" s="74"/>
      <c r="I7" s="74"/>
      <c r="J7" s="7"/>
    </row>
    <row r="8" spans="2:11" ht="14.4" customHeight="1" x14ac:dyDescent="0.55000000000000004">
      <c r="B8" s="2"/>
      <c r="C8" s="6"/>
      <c r="D8" s="161" t="s">
        <v>62</v>
      </c>
      <c r="E8" s="161"/>
      <c r="F8" s="161"/>
      <c r="G8" s="161"/>
      <c r="H8" s="161"/>
      <c r="I8" s="161"/>
      <c r="J8" s="69"/>
    </row>
    <row r="9" spans="2:11" x14ac:dyDescent="0.55000000000000004">
      <c r="B9" s="2"/>
      <c r="C9" s="6"/>
      <c r="D9" s="161"/>
      <c r="E9" s="161"/>
      <c r="F9" s="161"/>
      <c r="G9" s="161"/>
      <c r="H9" s="161"/>
      <c r="I9" s="161"/>
      <c r="J9" s="69"/>
    </row>
    <row r="10" spans="2:11" x14ac:dyDescent="0.55000000000000004">
      <c r="B10" s="2"/>
      <c r="C10" s="6"/>
      <c r="D10" s="77"/>
      <c r="E10" s="77"/>
      <c r="F10" s="77"/>
      <c r="G10" s="77"/>
      <c r="H10" s="77"/>
      <c r="I10" s="77"/>
      <c r="J10" s="69"/>
    </row>
    <row r="11" spans="2:11" x14ac:dyDescent="0.55000000000000004">
      <c r="B11" s="2"/>
      <c r="C11" s="6"/>
      <c r="D11" s="12" t="s">
        <v>50</v>
      </c>
      <c r="E11" s="156" t="s">
        <v>51</v>
      </c>
      <c r="F11" s="156"/>
      <c r="G11" s="156"/>
      <c r="H11" s="157"/>
      <c r="I11" s="12" t="s">
        <v>53</v>
      </c>
      <c r="J11" s="78"/>
    </row>
    <row r="12" spans="2:11" ht="32.700000000000003" customHeight="1" x14ac:dyDescent="0.55000000000000004">
      <c r="B12" s="2"/>
      <c r="C12" s="6"/>
      <c r="D12" s="163" t="s">
        <v>46</v>
      </c>
      <c r="E12" s="166" t="s">
        <v>42</v>
      </c>
      <c r="F12" s="166"/>
      <c r="G12" s="166"/>
      <c r="H12" s="167"/>
      <c r="I12" s="71" t="s">
        <v>54</v>
      </c>
      <c r="J12" s="79"/>
    </row>
    <row r="13" spans="2:11" ht="32.700000000000003" customHeight="1" x14ac:dyDescent="0.55000000000000004">
      <c r="B13" s="2"/>
      <c r="C13" s="6"/>
      <c r="D13" s="163"/>
      <c r="E13" s="166" t="s">
        <v>43</v>
      </c>
      <c r="F13" s="166"/>
      <c r="G13" s="166"/>
      <c r="H13" s="167"/>
      <c r="I13" s="165" t="s">
        <v>60</v>
      </c>
      <c r="J13" s="79"/>
    </row>
    <row r="14" spans="2:11" ht="32.700000000000003" customHeight="1" x14ac:dyDescent="0.55000000000000004">
      <c r="B14" s="2"/>
      <c r="C14" s="6"/>
      <c r="D14" s="163"/>
      <c r="E14" s="166" t="s">
        <v>44</v>
      </c>
      <c r="F14" s="166"/>
      <c r="G14" s="166"/>
      <c r="H14" s="167"/>
      <c r="I14" s="165"/>
      <c r="J14" s="79"/>
    </row>
    <row r="15" spans="2:11" ht="43.2" x14ac:dyDescent="0.55000000000000004">
      <c r="B15" s="2"/>
      <c r="C15" s="6"/>
      <c r="D15" s="163"/>
      <c r="E15" s="162" t="s">
        <v>57</v>
      </c>
      <c r="F15" s="162"/>
      <c r="G15" s="162"/>
      <c r="H15" s="168"/>
      <c r="I15" s="76" t="s">
        <v>59</v>
      </c>
      <c r="J15" s="7"/>
    </row>
    <row r="16" spans="2:11" ht="32.700000000000003" customHeight="1" x14ac:dyDescent="0.55000000000000004">
      <c r="B16" s="2"/>
      <c r="C16" s="6"/>
      <c r="D16" s="163" t="s">
        <v>47</v>
      </c>
      <c r="E16" s="158" t="s">
        <v>52</v>
      </c>
      <c r="F16" s="158"/>
      <c r="G16" s="158"/>
      <c r="H16" s="158"/>
      <c r="I16" s="159" t="s">
        <v>55</v>
      </c>
      <c r="J16" s="80"/>
      <c r="K16" s="73"/>
    </row>
    <row r="17" spans="2:10" ht="32.700000000000003" customHeight="1" x14ac:dyDescent="0.55000000000000004">
      <c r="B17" s="2"/>
      <c r="C17" s="6"/>
      <c r="D17" s="163"/>
      <c r="E17" s="158"/>
      <c r="F17" s="158"/>
      <c r="G17" s="158"/>
      <c r="H17" s="158"/>
      <c r="I17" s="160"/>
      <c r="J17" s="80"/>
    </row>
    <row r="18" spans="2:10" ht="32.700000000000003" customHeight="1" x14ac:dyDescent="0.55000000000000004">
      <c r="B18" s="2"/>
      <c r="C18" s="6"/>
      <c r="D18" s="163"/>
      <c r="E18" s="158" t="s">
        <v>45</v>
      </c>
      <c r="F18" s="158"/>
      <c r="G18" s="158"/>
      <c r="H18" s="164"/>
      <c r="I18" s="70" t="s">
        <v>56</v>
      </c>
      <c r="J18" s="81"/>
    </row>
    <row r="19" spans="2:10" ht="32.700000000000003" customHeight="1" x14ac:dyDescent="0.55000000000000004">
      <c r="B19" s="2"/>
      <c r="C19" s="6"/>
      <c r="D19" s="163"/>
      <c r="E19" s="158"/>
      <c r="F19" s="158"/>
      <c r="G19" s="158"/>
      <c r="H19" s="158"/>
      <c r="I19" s="72" t="s">
        <v>58</v>
      </c>
      <c r="J19" s="81"/>
    </row>
    <row r="20" spans="2:10" ht="45.6" customHeight="1" x14ac:dyDescent="0.55000000000000004">
      <c r="B20" s="2"/>
      <c r="C20" s="6"/>
      <c r="D20" s="163"/>
      <c r="E20" s="174" t="s">
        <v>48</v>
      </c>
      <c r="F20" s="174"/>
      <c r="G20" s="174"/>
      <c r="H20" s="174"/>
      <c r="I20" s="70" t="s">
        <v>70</v>
      </c>
      <c r="J20" s="7"/>
    </row>
    <row r="21" spans="2:10" ht="32.700000000000003" customHeight="1" x14ac:dyDescent="0.55000000000000004">
      <c r="B21" s="2"/>
      <c r="C21" s="6"/>
      <c r="D21" s="163"/>
      <c r="E21" s="158" t="s">
        <v>49</v>
      </c>
      <c r="F21" s="158"/>
      <c r="G21" s="158"/>
      <c r="H21" s="164"/>
      <c r="I21" s="70" t="s">
        <v>56</v>
      </c>
      <c r="J21" s="81"/>
    </row>
    <row r="22" spans="2:10" ht="32.700000000000003" customHeight="1" x14ac:dyDescent="0.55000000000000004">
      <c r="B22" s="2"/>
      <c r="C22" s="6"/>
      <c r="D22" s="163"/>
      <c r="E22" s="158"/>
      <c r="F22" s="158"/>
      <c r="G22" s="158"/>
      <c r="H22" s="158"/>
      <c r="I22" s="72" t="s">
        <v>58</v>
      </c>
      <c r="J22" s="81"/>
    </row>
    <row r="23" spans="2:10" ht="13.2" customHeight="1" thickBot="1" x14ac:dyDescent="0.6">
      <c r="B23" s="2"/>
      <c r="C23" s="8"/>
      <c r="D23" s="9"/>
      <c r="E23" s="9"/>
      <c r="F23" s="9"/>
      <c r="G23" s="9"/>
      <c r="H23" s="9"/>
      <c r="I23" s="9"/>
      <c r="J23" s="10"/>
    </row>
  </sheetData>
  <sheetProtection algorithmName="SHA-512" hashValue="O6dTcWSIl8HvkexAw7JdOPiBZBlh4ph4Ji8Qjna8axEwqgwts3K3nJUAKeHXwSWrrGDcHpID9etb4Jfva35b6w==" saltValue="1kUVP3RMP0G6bLWqhrK+VQ==" spinCount="100000" sheet="1" objects="1" scenarios="1"/>
  <mergeCells count="14">
    <mergeCell ref="E11:H11"/>
    <mergeCell ref="E16:H17"/>
    <mergeCell ref="I16:I17"/>
    <mergeCell ref="D8:I9"/>
    <mergeCell ref="E20:H20"/>
    <mergeCell ref="D16:D22"/>
    <mergeCell ref="E21:H22"/>
    <mergeCell ref="E18:H19"/>
    <mergeCell ref="I13:I14"/>
    <mergeCell ref="D12:D15"/>
    <mergeCell ref="E12:H12"/>
    <mergeCell ref="E13:H13"/>
    <mergeCell ref="E14:H14"/>
    <mergeCell ref="E15:H15"/>
  </mergeCells>
  <hyperlinks>
    <hyperlink ref="I12" r:id="rId1" display="https://anskaffelser.no/hva-skal-du-kjope/it/it-utstyr/miljohensyn-ved-kjop-av-it-utstyr" xr:uid="{62A653BE-6353-471A-A302-70F042A1F3BE}"/>
    <hyperlink ref="I16" r:id="rId2" display="https://kriterieveiviseren.anskaffelser.no/valg/pc-skjermer-og-nettbrett" xr:uid="{9A05E96A-8B4B-4DE7-A82C-DBFD9165FDCC}"/>
    <hyperlink ref="I16:I17" r:id="rId3" display="DFØs kriterieveiviser for PCer, skjermer og nettbrett" xr:uid="{757B861F-81A5-4764-A360-77E8823F776C}"/>
    <hyperlink ref="I18" r:id="rId4" xr:uid="{1559D7C5-B94B-4A04-9FF3-776C7D29F1CA}"/>
    <hyperlink ref="I21" r:id="rId5" xr:uid="{77E933FD-B877-48B7-8DE0-FE3CAF24870F}"/>
    <hyperlink ref="I19" r:id="rId6" xr:uid="{E8E4F523-2F26-4014-AE9C-44A2B068AEDD}"/>
    <hyperlink ref="I22" r:id="rId7" xr:uid="{4341F721-61F3-47DD-A183-DD7883370A60}"/>
    <hyperlink ref="I15" r:id="rId8" xr:uid="{FF7770FF-5B25-4223-9785-27305370C381}"/>
    <hyperlink ref="I13" r:id="rId9" xr:uid="{21C5A438-3AA8-4344-A3F9-FF9AC5983A76}"/>
    <hyperlink ref="I20" r:id="rId10" xr:uid="{4B89B39C-0CE3-4EAC-B01F-D76A79968753}"/>
  </hyperlinks>
  <pageMargins left="0.7" right="0.7" top="0.75" bottom="0.75" header="0.3" footer="0.3"/>
  <pageSetup paperSize="9" orientation="portrait" r:id="rId11"/>
  <drawing r:id="rId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2b74a00-43a6-4076-ac55-a30bded87187" xsi:nil="true"/>
    <lcf76f155ced4ddcb4097134ff3c332f xmlns="adbb2028-43e6-4cc2-a67b-7a6125cf5ee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739FE704F80C14DA225DF2A1DC23842" ma:contentTypeVersion="11" ma:contentTypeDescription="Opprett et nytt dokument." ma:contentTypeScope="" ma:versionID="bd95156195ead61e4dd08de7a6bb4f8e">
  <xsd:schema xmlns:xsd="http://www.w3.org/2001/XMLSchema" xmlns:xs="http://www.w3.org/2001/XMLSchema" xmlns:p="http://schemas.microsoft.com/office/2006/metadata/properties" xmlns:ns2="467848e3-5c03-4c04-af4f-ba95e20870c9" xmlns:ns3="82b74a00-43a6-4076-ac55-a30bded87187" xmlns:ns4="adbb2028-43e6-4cc2-a67b-7a6125cf5ee2" targetNamespace="http://schemas.microsoft.com/office/2006/metadata/properties" ma:root="true" ma:fieldsID="a802b4c208d8b00a3b37c15734ab1f2a" ns2:_="" ns3:_="" ns4:_="">
    <xsd:import namespace="467848e3-5c03-4c04-af4f-ba95e20870c9"/>
    <xsd:import namespace="82b74a00-43a6-4076-ac55-a30bded87187"/>
    <xsd:import namespace="adbb2028-43e6-4cc2-a67b-7a6125cf5ee2"/>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4:MediaServiceAutoKeyPoints" minOccurs="0"/>
                <xsd:element ref="ns4:MediaServiceKeyPoints" minOccurs="0"/>
                <xsd:element ref="ns4:lcf76f155ced4ddcb4097134ff3c332f" minOccurs="0"/>
                <xsd:element ref="ns3:TaxCatchAll"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848e3-5c03-4c04-af4f-ba95e20870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b74a00-43a6-4076-ac55-a30bded87187" elementFormDefault="qualified">
    <xsd:import namespace="http://schemas.microsoft.com/office/2006/documentManagement/types"/>
    <xsd:import namespace="http://schemas.microsoft.com/office/infopath/2007/PartnerControls"/>
    <xsd:element name="SharedWithUsers" ma:index="13"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lingsdetaljer" ma:internalName="SharedWithDetails" ma:readOnly="true">
      <xsd:simpleType>
        <xsd:restriction base="dms:Note">
          <xsd:maxLength value="255"/>
        </xsd:restriction>
      </xsd:simpleType>
    </xsd:element>
    <xsd:element name="TaxCatchAll" ma:index="19" nillable="true" ma:displayName="Taxonomy Catch All Column" ma:hidden="true" ma:list="{684b6b28-8cca-4140-a6fc-dede0408c747}" ma:internalName="TaxCatchAll" ma:showField="CatchAllData" ma:web="82b74a00-43a6-4076-ac55-a30bded8718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dbb2028-43e6-4cc2-a67b-7a6125cf5ee2" elementFormDefault="qualified">
    <xsd:import namespace="http://schemas.microsoft.com/office/2006/documentManagement/types"/>
    <xsd:import namespace="http://schemas.microsoft.com/office/infopath/2007/PartnerControls"/>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Bildemerkelapper" ma:readOnly="false" ma:fieldId="{5cf76f15-5ced-4ddc-b409-7134ff3c332f}" ma:taxonomyMulti="true" ma:sspId="eb0be57b-a27d-473a-a780-396a801308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2E56AE-1F72-4C5C-8EAB-FD55A1FDEEDC}">
  <ds:schemaRefs>
    <ds:schemaRef ds:uri="http://purl.org/dc/elements/1.1/"/>
    <ds:schemaRef ds:uri="http://schemas.microsoft.com/office/infopath/2007/PartnerControls"/>
    <ds:schemaRef ds:uri="467848e3-5c03-4c04-af4f-ba95e20870c9"/>
    <ds:schemaRef ds:uri="http://purl.org/dc/terms/"/>
    <ds:schemaRef ds:uri="http://schemas.microsoft.com/office/2006/documentManagement/types"/>
    <ds:schemaRef ds:uri="http://schemas.openxmlformats.org/package/2006/metadata/core-properties"/>
    <ds:schemaRef ds:uri="adbb2028-43e6-4cc2-a67b-7a6125cf5ee2"/>
    <ds:schemaRef ds:uri="82b74a00-43a6-4076-ac55-a30bded87187"/>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419681B0-C433-4343-BC93-7A21AE3C3E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848e3-5c03-4c04-af4f-ba95e20870c9"/>
    <ds:schemaRef ds:uri="82b74a00-43a6-4076-ac55-a30bded87187"/>
    <ds:schemaRef ds:uri="adbb2028-43e6-4cc2-a67b-7a6125cf5e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7C4A5C-7F09-4274-9288-8D1D775D71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Verktøy</vt:lpstr>
      <vt:lpstr>Bakgrunnsinfo</vt:lpstr>
      <vt:lpstr>Tiltak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Helga Nermoen Burheim</dc:creator>
  <cp:keywords/>
  <dc:description/>
  <cp:lastModifiedBy>Helga Nermoen Burheim</cp:lastModifiedBy>
  <cp:revision/>
  <dcterms:created xsi:type="dcterms:W3CDTF">2023-03-14T14:26:59Z</dcterms:created>
  <dcterms:modified xsi:type="dcterms:W3CDTF">2023-10-23T13:36:24Z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0x010100A739FE704F80C14DA225DF2A1DC23842</vt:lpwstr>
  </property>
  <property fmtid="{D5CDD505-2E9C-101B-9397-08002B2CF9AE}" pid="3" name="MediaServiceImageTags">
    <vt:lpwstr/>
  </property>
</Properties>
</file>