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https://dirfo-my.sharepoint.com/personal/dominiqueedmondhenri_sellier_dfo_no/Documents/"/>
    </mc:Choice>
  </mc:AlternateContent>
  <xr:revisionPtr revIDLastSave="0" documentId="8_{18C9A32B-4747-4C61-959E-2A6DC383DEC2}" xr6:coauthVersionLast="47" xr6:coauthVersionMax="47" xr10:uidLastSave="{00000000-0000-0000-0000-000000000000}"/>
  <bookViews>
    <workbookView xWindow="10245" yWindow="2265" windowWidth="18660" windowHeight="13320" firstSheet="2" activeTab="4" xr2:uid="{9B1974D0-9274-408E-84AB-F1F69F9B1B19}"/>
  </bookViews>
  <sheets>
    <sheet name="Forside" sheetId="3" r:id="rId1"/>
    <sheet name="Massetransport i tilbud" sheetId="11" r:id="rId2"/>
    <sheet name="Dataark Masser" sheetId="12" r:id="rId3"/>
    <sheet name="Veiledning maskiner" sheetId="2" r:id="rId4"/>
    <sheet name="Maskiner i tilbud" sheetId="9" r:id="rId5"/>
    <sheet name="Dataark maskin" sheetId="6" r:id="rId6"/>
    <sheet name="Bakgrunnsinfo" sheetId="7" state="hidden" r:id="rId7"/>
  </sheets>
  <externalReferences>
    <externalReference r:id="rId8"/>
  </externalReferences>
  <definedNames>
    <definedName name="CO2ekv">'[1]Grunnlag maskiner'!$A$39:$B$44</definedName>
    <definedName name="DrivstoffRapport">[1]Dataliste!$A$2:$A$11</definedName>
    <definedName name="Drivstofftype">'[1]Grunnlag maskiner'!$A$13:$A$18</definedName>
    <definedName name="Euroklasse">'[1]Grunnlag maskiner'!$A$31:$A$36</definedName>
    <definedName name="EuroSteg">[1]Dataliste!$A$41:$A$53</definedName>
    <definedName name="Maskintype">'[1]Grunnlag maskiner'!$A$2:$A$9</definedName>
    <definedName name="MaskintypeRapport">[1]Dataliste!$A$15:$A$23</definedName>
    <definedName name="Steg">'[1]Grunnlag maskiner'!$A$22:$A$27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7" i="9" l="1"/>
  <c r="J17" i="9"/>
  <c r="K17" i="9"/>
  <c r="I18" i="9"/>
  <c r="J18" i="9"/>
  <c r="K18" i="9"/>
  <c r="I19" i="9"/>
  <c r="J19" i="9"/>
  <c r="K19" i="9"/>
  <c r="I20" i="9"/>
  <c r="J20" i="9"/>
  <c r="K20" i="9"/>
  <c r="I21" i="9"/>
  <c r="J21" i="9"/>
  <c r="K21" i="9"/>
  <c r="I22" i="9"/>
  <c r="J22" i="9"/>
  <c r="K22" i="9"/>
  <c r="I23" i="9"/>
  <c r="J23" i="9"/>
  <c r="K23" i="9"/>
  <c r="I24" i="9"/>
  <c r="J24" i="9"/>
  <c r="K24" i="9"/>
  <c r="I25" i="9"/>
  <c r="J25" i="9"/>
  <c r="K25" i="9"/>
  <c r="I26" i="9"/>
  <c r="J26" i="9"/>
  <c r="K26" i="9"/>
  <c r="I27" i="9"/>
  <c r="J27" i="9"/>
  <c r="K27" i="9"/>
  <c r="I28" i="9"/>
  <c r="J28" i="9"/>
  <c r="K28" i="9"/>
  <c r="I29" i="9"/>
  <c r="J29" i="9"/>
  <c r="K29" i="9"/>
  <c r="I30" i="9"/>
  <c r="J30" i="9"/>
  <c r="K30" i="9"/>
  <c r="I31" i="9"/>
  <c r="J31" i="9"/>
  <c r="K31" i="9"/>
  <c r="I32" i="9"/>
  <c r="J32" i="9"/>
  <c r="K32" i="9"/>
  <c r="I33" i="9"/>
  <c r="J33" i="9"/>
  <c r="K33" i="9"/>
  <c r="I34" i="9"/>
  <c r="J34" i="9"/>
  <c r="K34" i="9"/>
  <c r="I35" i="9"/>
  <c r="J35" i="9"/>
  <c r="K35" i="9"/>
  <c r="I36" i="9"/>
  <c r="J36" i="9"/>
  <c r="K36" i="9"/>
  <c r="I37" i="9"/>
  <c r="J37" i="9"/>
  <c r="K37" i="9"/>
  <c r="I38" i="9"/>
  <c r="J38" i="9"/>
  <c r="K38" i="9"/>
  <c r="I39" i="9"/>
  <c r="J39" i="9"/>
  <c r="K39" i="9"/>
  <c r="I40" i="9"/>
  <c r="J40" i="9"/>
  <c r="K40" i="9"/>
  <c r="I41" i="9"/>
  <c r="J41" i="9"/>
  <c r="K41" i="9"/>
  <c r="I42" i="9"/>
  <c r="J42" i="9"/>
  <c r="K42" i="9"/>
  <c r="I43" i="9"/>
  <c r="J43" i="9"/>
  <c r="K43" i="9"/>
  <c r="I44" i="9"/>
  <c r="J44" i="9"/>
  <c r="K44" i="9"/>
  <c r="I45" i="9"/>
  <c r="J45" i="9"/>
  <c r="K45" i="9"/>
  <c r="I46" i="9"/>
  <c r="J46" i="9"/>
  <c r="K46" i="9"/>
  <c r="I47" i="9"/>
  <c r="J47" i="9"/>
  <c r="K47" i="9"/>
  <c r="I48" i="9"/>
  <c r="J48" i="9"/>
  <c r="K48" i="9"/>
  <c r="I49" i="9"/>
  <c r="J49" i="9"/>
  <c r="K49" i="9"/>
  <c r="I50" i="9"/>
  <c r="J50" i="9"/>
  <c r="K50" i="9"/>
  <c r="I51" i="9"/>
  <c r="J51" i="9"/>
  <c r="K51" i="9"/>
  <c r="I52" i="9"/>
  <c r="J52" i="9"/>
  <c r="K52" i="9"/>
  <c r="I53" i="9"/>
  <c r="J53" i="9"/>
  <c r="K53" i="9"/>
  <c r="I54" i="9"/>
  <c r="J54" i="9"/>
  <c r="K54" i="9"/>
  <c r="I55" i="9"/>
  <c r="J55" i="9"/>
  <c r="K55" i="9"/>
  <c r="K14" i="9"/>
  <c r="I14" i="9"/>
  <c r="J14" i="9" s="1"/>
  <c r="H28" i="11" l="1"/>
  <c r="H29" i="11"/>
  <c r="I29" i="11" s="1"/>
  <c r="H30" i="11"/>
  <c r="I30" i="11" s="1"/>
  <c r="H31" i="11"/>
  <c r="H27" i="11"/>
  <c r="I27" i="11" s="1"/>
  <c r="H17" i="11"/>
  <c r="H18" i="11"/>
  <c r="I18" i="11" s="1"/>
  <c r="H19" i="11"/>
  <c r="I19" i="11" s="1"/>
  <c r="H16" i="11"/>
  <c r="I16" i="11" s="1"/>
  <c r="G9" i="11"/>
  <c r="G8" i="11"/>
  <c r="J4" i="12"/>
  <c r="J3" i="12"/>
  <c r="G31" i="11"/>
  <c r="I31" i="11" s="1"/>
  <c r="G28" i="11"/>
  <c r="G32" i="11" s="1"/>
  <c r="F28" i="11"/>
  <c r="G20" i="11"/>
  <c r="I17" i="11"/>
  <c r="J3" i="11"/>
  <c r="J2" i="11"/>
  <c r="E20" i="11" l="1"/>
  <c r="E32" i="11"/>
  <c r="I20" i="11"/>
  <c r="I28" i="11"/>
  <c r="I32" i="11" s="1"/>
  <c r="I38" i="11" l="1"/>
  <c r="I15" i="9"/>
  <c r="I16" i="9"/>
  <c r="J6" i="9"/>
  <c r="L7" i="9"/>
  <c r="L8" i="9"/>
  <c r="L6" i="9"/>
  <c r="J8" i="9"/>
  <c r="J4" i="6"/>
  <c r="J3" i="6"/>
  <c r="M3" i="9"/>
  <c r="M2" i="9"/>
  <c r="H4" i="2"/>
  <c r="H3" i="2"/>
  <c r="J15" i="9" l="1"/>
  <c r="J13" i="9" s="1"/>
  <c r="K15" i="9"/>
  <c r="J16" i="9"/>
  <c r="K16" i="9"/>
  <c r="K13" i="9" l="1"/>
  <c r="K10" i="9"/>
</calcChain>
</file>

<file path=xl/sharedStrings.xml><?xml version="1.0" encoding="utf-8"?>
<sst xmlns="http://schemas.openxmlformats.org/spreadsheetml/2006/main" count="199" uniqueCount="122">
  <si>
    <t>Laptoper</t>
  </si>
  <si>
    <t>Type</t>
  </si>
  <si>
    <t>Standardverdi</t>
  </si>
  <si>
    <t>Kommentar</t>
  </si>
  <si>
    <t>Kilde</t>
  </si>
  <si>
    <t>Antall enheter</t>
  </si>
  <si>
    <t>Produktdatabaser: miljöfördelar med återbruk Klimatfördelar med återbruk av IT-produkter samt metod för databasskapande - IVL.se</t>
  </si>
  <si>
    <t>Smarttelefoner</t>
  </si>
  <si>
    <t>Nettbrett</t>
  </si>
  <si>
    <t>PC-skjermer</t>
  </si>
  <si>
    <t>Utslipp fra produksjon av en laptop (kg CO2-ekv)</t>
  </si>
  <si>
    <t>Utslipp fra produksjon av en smarttelefon (kg CO2-ekv)</t>
  </si>
  <si>
    <t>Gjennomsnittlig utslipp for produksjon av laptoper basert på 59 PCF-filer, målt i CO2 ekvivalenter. I databasen er disse omtalt som notebooks.</t>
  </si>
  <si>
    <t>Minstekravet til garanti i den statlige fellesavtale for PC-utstyr.</t>
  </si>
  <si>
    <t>Gjennomsnittet for hva virksomhetene som er en del av den statlige fellesavtalen for PC-utstyr har betalt for en enhet.</t>
  </si>
  <si>
    <t>Gjennomsnittlig utslipp for produksjon av PC-skjermer basert på 45 PCF-filer, målt i CO2 ekvivalenter. I databasen er disse omtalt som monitor.</t>
  </si>
  <si>
    <t>Utslipp fra produksjon av en PC-skjerm (kg CO2-ekv)</t>
  </si>
  <si>
    <t>Gjennomsnittlig utslipp for produksjon av nettbrett basert på 5 PCF-filer, målt i CO2 ekvivalenter. I databasen er disse omtalt som tablet small.</t>
  </si>
  <si>
    <t>Utslipp fra produksjon av et nettbrett (kg CO2-ekv)</t>
  </si>
  <si>
    <t>Gjennomsnittlig utslipp for produksjon av smarttelefoner basert på 11 PCF-filer, målt i CO2 ekvivalenter.</t>
  </si>
  <si>
    <t>Fellesavtale for mobile enheter | Anskaffelser.no</t>
  </si>
  <si>
    <t>Fellesavtale for PC-utstyr | Anskaffelser.no</t>
  </si>
  <si>
    <t>Minstekravet til garanti i den statlige fellesavtale for mobile enheter.</t>
  </si>
  <si>
    <t>Kostnad per enhet (kr per enhet eks mva)</t>
  </si>
  <si>
    <t>Dagens levetid i virksomheten (år)</t>
  </si>
  <si>
    <t>Ønsket levetid i virksomheten (år)</t>
  </si>
  <si>
    <t>Det rammedokumentet til statens fellesavtaler for PC-utstyr oppfordrer til som et minimum.</t>
  </si>
  <si>
    <t>Det rammedokumentet til statens fellesavtaler for mobile enheter oppfordrer til som et minimum.</t>
  </si>
  <si>
    <t>Gjennomsnittet for hva virksomhetene som er en del av den statlige fellesavtalen for mobile enheter har betalt for en enhet.</t>
  </si>
  <si>
    <t>Maskintype</t>
  </si>
  <si>
    <t>Asfaltutlegger</t>
  </si>
  <si>
    <t>Beltelaster</t>
  </si>
  <si>
    <t>Bergboremaskin</t>
  </si>
  <si>
    <t>Borerigg</t>
  </si>
  <si>
    <t>Bulldoser</t>
  </si>
  <si>
    <t>Dumper</t>
  </si>
  <si>
    <t>Fres</t>
  </si>
  <si>
    <t>Gravemaskin</t>
  </si>
  <si>
    <t>Hjuldoser</t>
  </si>
  <si>
    <t>Hjullaster</t>
  </si>
  <si>
    <t>Knuseverk</t>
  </si>
  <si>
    <t>Kompaktlaster</t>
  </si>
  <si>
    <t>Kompressor</t>
  </si>
  <si>
    <t>Komprimeringsmaskin</t>
  </si>
  <si>
    <t>Laster</t>
  </si>
  <si>
    <t>Lift</t>
  </si>
  <si>
    <t>Mobilkran</t>
  </si>
  <si>
    <t>Pælemaskin</t>
  </si>
  <si>
    <t>Riverrobot</t>
  </si>
  <si>
    <t>Sikteverk</t>
  </si>
  <si>
    <t>Skrape</t>
  </si>
  <si>
    <t>Spuntmaskin</t>
  </si>
  <si>
    <t>Teleskoplaster</t>
  </si>
  <si>
    <t>Teleskoptruck</t>
  </si>
  <si>
    <t>Traktorgraver</t>
  </si>
  <si>
    <t>Truck</t>
  </si>
  <si>
    <t>Vals</t>
  </si>
  <si>
    <t>Veiskrape</t>
  </si>
  <si>
    <t>Vibroplate</t>
  </si>
  <si>
    <t>Drivstofftype</t>
  </si>
  <si>
    <t>Veidiesel (liter)</t>
  </si>
  <si>
    <t>Anleggsdiesel (liter)</t>
  </si>
  <si>
    <t>Biodiesel HVO 100 (liter)</t>
  </si>
  <si>
    <t>Biodiesel FAME (liter)</t>
  </si>
  <si>
    <t>Biodiesel annen (liter)</t>
  </si>
  <si>
    <t>Biogass (kg)</t>
  </si>
  <si>
    <t>Bensin (liter)</t>
  </si>
  <si>
    <t>Elektrisitet (kwh)</t>
  </si>
  <si>
    <t>Hydrogen (kg)</t>
  </si>
  <si>
    <t>Marin gassolje (liter)</t>
  </si>
  <si>
    <t>Propan (kg)</t>
  </si>
  <si>
    <t>Annet</t>
  </si>
  <si>
    <t>Grenseverdier</t>
  </si>
  <si>
    <t>Vektklasse</t>
  </si>
  <si>
    <t>Faktor</t>
  </si>
  <si>
    <t>Liten</t>
  </si>
  <si>
    <t>Middels</t>
  </si>
  <si>
    <t>Stor</t>
  </si>
  <si>
    <t>Vekt</t>
  </si>
  <si>
    <t>Energibærer</t>
  </si>
  <si>
    <t>Maskintimer i kontrakt</t>
  </si>
  <si>
    <t>Merknad</t>
  </si>
  <si>
    <t>Vektfaktor</t>
  </si>
  <si>
    <t>Vektet timer</t>
  </si>
  <si>
    <t>Versjon 1.0</t>
  </si>
  <si>
    <t>x</t>
  </si>
  <si>
    <t>Utslippsfrigrad</t>
  </si>
  <si>
    <t>Tonn</t>
  </si>
  <si>
    <t>Vektet</t>
  </si>
  <si>
    <t>Utslippsfrie</t>
  </si>
  <si>
    <t xml:space="preserve">Referanse til Kriterieveiviseren </t>
  </si>
  <si>
    <t>https://kriterieveiviseren.anskaffelser.no/valg/nybygg-og-rehabilitering?language=nb#99364fab-357f-491d-a795-e14f5c3f890e</t>
  </si>
  <si>
    <t>Oppdragsgivers estimat for antall tonn masser skal transporteres, prosjekterte masser</t>
  </si>
  <si>
    <t>Massene er estimert basert på prosjektert løsning. Det er brukt omregningsfaktor 1,6 fra m3 til tonn.</t>
  </si>
  <si>
    <t>Brutto masser gravd ut (prosjekterte gravemasser)</t>
  </si>
  <si>
    <t>tonn</t>
  </si>
  <si>
    <t>Brutto masser fylt inn (prosjekterte innfyllingsmasser/masser med krav til fraksjon)</t>
  </si>
  <si>
    <t>Masser som graves/transporteres ut</t>
  </si>
  <si>
    <t>Fyll ut de hvite feltene</t>
  </si>
  <si>
    <t>Type masse</t>
  </si>
  <si>
    <t>Til, adresse</t>
  </si>
  <si>
    <t>Avstand (km)</t>
  </si>
  <si>
    <t>Vektet tonnkm</t>
  </si>
  <si>
    <t>Jord &amp; stein som ikke er forurenset, levert til annen anleggsplass*</t>
  </si>
  <si>
    <t>Jord &amp; stein til mellomlager for ombruk i eget prosjekt</t>
  </si>
  <si>
    <t xml:space="preserve">Forurensede masser til godkjent avfallsanlegg  </t>
  </si>
  <si>
    <t>Masser ombrukt på stedet</t>
  </si>
  <si>
    <t>Anleggsstedet</t>
  </si>
  <si>
    <t>Masser som fylles/transporteres inn</t>
  </si>
  <si>
    <t>Fra, adresse</t>
  </si>
  <si>
    <t xml:space="preserve">Nye mineralressurser </t>
  </si>
  <si>
    <t>Jord &amp; stein fra mellomlager for ombruk</t>
  </si>
  <si>
    <t>Jord &amp; stein som ikke er forurenset, fra annen anleggsplass</t>
  </si>
  <si>
    <t>Gjenvunne/resirkulerte/rensede masser fra leverandør</t>
  </si>
  <si>
    <t>* Det er ønskelig at alle masser betraktes som ressurs og ikke deponeres.</t>
  </si>
  <si>
    <t>Konkurransetall massetransport = sum av vektet tonnkilometer inn og ut</t>
  </si>
  <si>
    <t>Ved behov kan det legges inn flere linjer, f.eks. dersom massene fordeles på flere mottakssteder eller hentes fra ulike leverandører</t>
  </si>
  <si>
    <t>Masser ut</t>
  </si>
  <si>
    <t>Maser inn</t>
  </si>
  <si>
    <t>Fyll ut de hvite feltene, verdiene kopieres over til "Massetransport i tilbud"</t>
  </si>
  <si>
    <t>Tilbudsarket må da oppdateres tilsvarende</t>
  </si>
  <si>
    <t>Sist oppdatert des 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</si>
</sst>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kr&quot;\ #,##0"/>
  </numFmts>
  <fonts count="13" x14ac:knownFonts="1">
    <font>
      <sz val="11"/>
      <color theme="1"/>
      <name val="Calibri"/>
      <family val="2"/>
      <scheme val="minor"/>
    </font>
    <font>
      <u/>
      <sz val="11"/>
      <color theme="10"/>
      <name val="Calibri"/>
      <family val="2"/>
      <scheme val="minor"/>
    </font>
    <font>
      <b/>
      <sz val="11"/>
      <color theme="1"/>
      <name val="Source Sans Pro"/>
      <family val="2"/>
    </font>
    <font>
      <sz val="11"/>
      <color theme="1"/>
      <name val="Source Sans Pro"/>
      <family val="2"/>
    </font>
    <font>
      <b/>
      <u/>
      <sz val="11"/>
      <color theme="1"/>
      <name val="Source Sans Pro"/>
      <family val="2"/>
    </font>
    <font>
      <sz val="11"/>
      <name val="Source Sans Pro"/>
      <family val="2"/>
    </font>
    <font>
      <i/>
      <sz val="11"/>
      <color theme="1"/>
      <name val="Source Sans Pro"/>
      <family val="2"/>
    </font>
    <font>
      <u/>
      <sz val="11"/>
      <color theme="10"/>
      <name val="Source Sans Pro"/>
      <family val="2"/>
    </font>
    <font>
      <sz val="11"/>
      <color theme="1"/>
      <name val="Calibri"/>
      <family val="2"/>
      <scheme val="minor"/>
    </font>
    <font>
      <sz val="11"/>
      <color theme="1"/>
      <name val="Simplified Arabic Fixed"/>
      <family val="3"/>
      <charset val="178"/>
    </font>
    <font>
      <sz val="9"/>
      <color rgb="FF000000"/>
      <name val="Source Sans Pro"/>
      <family val="2"/>
    </font>
    <font>
      <sz val="9"/>
      <color theme="1"/>
      <name val="Source Sans Pro"/>
      <family val="2"/>
    </font>
    <font>
      <sz val="11"/>
      <color rgb="FFFF0000"/>
      <name val="Source Sans Pro"/>
      <family val="2"/>
    </font>
  </fonts>
  <fills count="6">
    <fill>
      <patternFill patternType="none"/>
    </fill>
    <fill>
      <patternFill patternType="gray125"/>
    </fill>
    <fill>
      <patternFill patternType="solid">
        <fgColor rgb="FFD9F0FB"/>
        <bgColor indexed="64"/>
      </patternFill>
    </fill>
    <fill>
      <patternFill patternType="solid">
        <fgColor theme="0"/>
        <bgColor indexed="64"/>
      </patternFill>
    </fill>
    <fill>
      <patternFill patternType="solid">
        <fgColor rgb="FF012A4C"/>
        <bgColor indexed="64"/>
      </patternFill>
    </fill>
    <fill>
      <patternFill patternType="solid">
        <fgColor rgb="FFFFF2CC"/>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thin">
        <color auto="1"/>
      </right>
      <top/>
      <bottom style="thin">
        <color auto="1"/>
      </bottom>
      <diagonal/>
    </border>
    <border>
      <left style="thin">
        <color auto="1"/>
      </left>
      <right/>
      <top/>
      <bottom style="thin">
        <color auto="1"/>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style="thin">
        <color indexed="64"/>
      </top>
      <bottom style="medium">
        <color indexed="64"/>
      </bottom>
      <diagonal/>
    </border>
  </borders>
  <cellStyleXfs count="4">
    <xf numFmtId="0" fontId="0" fillId="0" borderId="0"/>
    <xf numFmtId="0" fontId="1" fillId="0" borderId="0" applyNumberFormat="0" applyFill="0" applyBorder="0" applyAlignment="0" applyProtection="0"/>
    <xf numFmtId="0" fontId="1" fillId="0" borderId="0" applyNumberFormat="0" applyFill="0" applyBorder="0" applyAlignment="0" applyProtection="0"/>
    <xf numFmtId="9" fontId="8" fillId="0" borderId="0" applyFont="0" applyFill="0" applyBorder="0" applyAlignment="0" applyProtection="0"/>
  </cellStyleXfs>
  <cellXfs count="102">
    <xf numFmtId="0" fontId="0" fillId="0" borderId="0" xfId="0"/>
    <xf numFmtId="0" fontId="3" fillId="3" borderId="2" xfId="0" applyFont="1" applyFill="1" applyBorder="1"/>
    <xf numFmtId="0" fontId="3" fillId="2" borderId="10" xfId="0" applyFont="1" applyFill="1" applyBorder="1"/>
    <xf numFmtId="0" fontId="3" fillId="2" borderId="0" xfId="0" applyFont="1" applyFill="1"/>
    <xf numFmtId="0" fontId="3" fillId="4" borderId="0" xfId="0" applyFont="1" applyFill="1"/>
    <xf numFmtId="0" fontId="3" fillId="3" borderId="4" xfId="0" applyFont="1" applyFill="1" applyBorder="1"/>
    <xf numFmtId="0" fontId="3" fillId="3" borderId="5" xfId="0" applyFont="1" applyFill="1" applyBorder="1"/>
    <xf numFmtId="0" fontId="3" fillId="3" borderId="6" xfId="0" applyFont="1" applyFill="1" applyBorder="1"/>
    <xf numFmtId="0" fontId="3" fillId="3" borderId="7" xfId="0" applyFont="1" applyFill="1" applyBorder="1"/>
    <xf numFmtId="0" fontId="3" fillId="3" borderId="0" xfId="0" applyFont="1" applyFill="1"/>
    <xf numFmtId="0" fontId="3" fillId="3" borderId="8" xfId="0" applyFont="1" applyFill="1" applyBorder="1"/>
    <xf numFmtId="0" fontId="3" fillId="4" borderId="11" xfId="0" applyFont="1" applyFill="1" applyBorder="1"/>
    <xf numFmtId="0" fontId="3" fillId="3" borderId="9" xfId="0" applyFont="1" applyFill="1" applyBorder="1"/>
    <xf numFmtId="0" fontId="3" fillId="3" borderId="10" xfId="0" applyFont="1" applyFill="1" applyBorder="1"/>
    <xf numFmtId="0" fontId="3" fillId="3" borderId="11" xfId="0" applyFont="1" applyFill="1" applyBorder="1"/>
    <xf numFmtId="0" fontId="2" fillId="3" borderId="0" xfId="0" applyFont="1" applyFill="1"/>
    <xf numFmtId="0" fontId="3" fillId="4" borderId="8" xfId="0" applyFont="1" applyFill="1" applyBorder="1"/>
    <xf numFmtId="0" fontId="3" fillId="3" borderId="14" xfId="0" applyFont="1" applyFill="1" applyBorder="1"/>
    <xf numFmtId="0" fontId="3" fillId="3" borderId="0" xfId="0" applyFont="1" applyFill="1" applyAlignment="1">
      <alignment wrapText="1"/>
    </xf>
    <xf numFmtId="0" fontId="6" fillId="3" borderId="0" xfId="0" applyFont="1" applyFill="1" applyAlignment="1">
      <alignment wrapText="1"/>
    </xf>
    <xf numFmtId="0" fontId="2" fillId="3" borderId="13" xfId="0" applyFont="1" applyFill="1" applyBorder="1"/>
    <xf numFmtId="0" fontId="3" fillId="3" borderId="14" xfId="0" applyFont="1" applyFill="1" applyBorder="1" applyAlignment="1">
      <alignment wrapText="1"/>
    </xf>
    <xf numFmtId="0" fontId="3" fillId="3" borderId="12" xfId="0" applyFont="1" applyFill="1" applyBorder="1"/>
    <xf numFmtId="0" fontId="3" fillId="3" borderId="15" xfId="0" applyFont="1" applyFill="1" applyBorder="1"/>
    <xf numFmtId="0" fontId="3" fillId="3" borderId="3" xfId="0" applyFont="1" applyFill="1" applyBorder="1" applyAlignment="1">
      <alignment wrapText="1"/>
    </xf>
    <xf numFmtId="164" fontId="3" fillId="3" borderId="1" xfId="0" applyNumberFormat="1" applyFont="1" applyFill="1" applyBorder="1"/>
    <xf numFmtId="0" fontId="3" fillId="3" borderId="1" xfId="0" applyFont="1" applyFill="1" applyBorder="1" applyAlignment="1">
      <alignment wrapText="1"/>
    </xf>
    <xf numFmtId="0" fontId="7" fillId="3" borderId="2" xfId="1" applyFont="1" applyFill="1" applyBorder="1" applyAlignment="1">
      <alignment wrapText="1"/>
    </xf>
    <xf numFmtId="0" fontId="3" fillId="3" borderId="1" xfId="0" applyFont="1" applyFill="1" applyBorder="1"/>
    <xf numFmtId="1" fontId="3" fillId="3" borderId="1" xfId="0" applyNumberFormat="1" applyFont="1" applyFill="1" applyBorder="1" applyAlignment="1">
      <alignment horizontal="right"/>
    </xf>
    <xf numFmtId="0" fontId="7" fillId="0" borderId="2" xfId="1" applyFont="1" applyBorder="1" applyAlignment="1">
      <alignment vertical="center" wrapText="1"/>
    </xf>
    <xf numFmtId="0" fontId="7" fillId="0" borderId="2" xfId="1" applyFont="1" applyBorder="1" applyAlignment="1">
      <alignment wrapText="1"/>
    </xf>
    <xf numFmtId="0" fontId="7" fillId="0" borderId="0" xfId="1" applyFont="1" applyAlignment="1">
      <alignment wrapText="1"/>
    </xf>
    <xf numFmtId="0" fontId="3" fillId="3" borderId="1" xfId="0" applyFont="1" applyFill="1" applyBorder="1" applyAlignment="1">
      <alignment horizontal="right"/>
    </xf>
    <xf numFmtId="0" fontId="6" fillId="3" borderId="0" xfId="0" applyFont="1" applyFill="1"/>
    <xf numFmtId="0" fontId="5" fillId="3" borderId="3" xfId="0" applyFont="1" applyFill="1" applyBorder="1" applyAlignment="1">
      <alignment wrapText="1"/>
    </xf>
    <xf numFmtId="0" fontId="4" fillId="3" borderId="0" xfId="0" applyFont="1" applyFill="1" applyAlignment="1">
      <alignment wrapText="1"/>
    </xf>
    <xf numFmtId="0" fontId="4" fillId="3" borderId="8" xfId="0" applyFont="1" applyFill="1" applyBorder="1" applyAlignment="1">
      <alignment horizontal="center" wrapText="1"/>
    </xf>
    <xf numFmtId="0" fontId="9" fillId="3" borderId="0" xfId="0" applyFont="1" applyFill="1"/>
    <xf numFmtId="0" fontId="0" fillId="0" borderId="1" xfId="0" applyBorder="1"/>
    <xf numFmtId="0" fontId="3" fillId="5" borderId="4" xfId="0" applyFont="1" applyFill="1" applyBorder="1"/>
    <xf numFmtId="0" fontId="3" fillId="5" borderId="5" xfId="0" applyFont="1" applyFill="1" applyBorder="1"/>
    <xf numFmtId="0" fontId="3" fillId="5" borderId="6" xfId="0" applyFont="1" applyFill="1" applyBorder="1"/>
    <xf numFmtId="0" fontId="3" fillId="5" borderId="7" xfId="0" applyFont="1" applyFill="1" applyBorder="1"/>
    <xf numFmtId="0" fontId="2" fillId="5" borderId="0" xfId="0" applyFont="1" applyFill="1"/>
    <xf numFmtId="0" fontId="3" fillId="5" borderId="8" xfId="0" applyFont="1" applyFill="1" applyBorder="1"/>
    <xf numFmtId="0" fontId="3" fillId="5" borderId="0" xfId="0" applyFont="1" applyFill="1"/>
    <xf numFmtId="0" fontId="3" fillId="5" borderId="10" xfId="0" applyFont="1" applyFill="1" applyBorder="1"/>
    <xf numFmtId="0" fontId="2" fillId="5" borderId="10" xfId="0" applyFont="1" applyFill="1" applyBorder="1"/>
    <xf numFmtId="0" fontId="3" fillId="5" borderId="11" xfId="0" applyFont="1" applyFill="1" applyBorder="1"/>
    <xf numFmtId="0" fontId="3" fillId="0" borderId="0" xfId="0" applyFont="1"/>
    <xf numFmtId="0" fontId="10" fillId="2" borderId="0" xfId="0" applyFont="1" applyFill="1" applyAlignment="1">
      <alignment horizontal="right"/>
    </xf>
    <xf numFmtId="0" fontId="11" fillId="2" borderId="0" xfId="0" applyFont="1" applyFill="1" applyAlignment="1">
      <alignment horizontal="right"/>
    </xf>
    <xf numFmtId="0" fontId="3" fillId="5" borderId="0" xfId="0" applyFont="1" applyFill="1" applyAlignment="1">
      <alignment horizontal="right"/>
    </xf>
    <xf numFmtId="0" fontId="3" fillId="5" borderId="0" xfId="0" applyFont="1" applyFill="1" applyAlignment="1">
      <alignment horizontal="left"/>
    </xf>
    <xf numFmtId="0" fontId="2" fillId="5" borderId="0" xfId="0" applyFont="1" applyFill="1" applyAlignment="1">
      <alignment horizontal="left"/>
    </xf>
    <xf numFmtId="9" fontId="2" fillId="5" borderId="0" xfId="3" applyFont="1" applyFill="1" applyBorder="1" applyAlignment="1">
      <alignment horizontal="right"/>
    </xf>
    <xf numFmtId="0" fontId="6" fillId="5" borderId="4" xfId="0" applyFont="1" applyFill="1" applyBorder="1"/>
    <xf numFmtId="0" fontId="6" fillId="5" borderId="5" xfId="0" applyFont="1" applyFill="1" applyBorder="1"/>
    <xf numFmtId="0" fontId="6" fillId="5" borderId="6" xfId="0" applyFont="1" applyFill="1" applyBorder="1" applyAlignment="1">
      <alignment horizontal="right"/>
    </xf>
    <xf numFmtId="0" fontId="6" fillId="5" borderId="7" xfId="0" applyFont="1" applyFill="1" applyBorder="1"/>
    <xf numFmtId="0" fontId="6" fillId="5" borderId="0" xfId="0" applyFont="1" applyFill="1"/>
    <xf numFmtId="0" fontId="6" fillId="5" borderId="0" xfId="0" applyFont="1" applyFill="1" applyAlignment="1">
      <alignment horizontal="right"/>
    </xf>
    <xf numFmtId="0" fontId="6" fillId="5" borderId="8" xfId="0" applyFont="1" applyFill="1" applyBorder="1" applyAlignment="1">
      <alignment horizontal="left"/>
    </xf>
    <xf numFmtId="0" fontId="6" fillId="5" borderId="9" xfId="0" applyFont="1" applyFill="1" applyBorder="1"/>
    <xf numFmtId="0" fontId="6" fillId="5" borderId="10" xfId="0" applyFont="1" applyFill="1" applyBorder="1"/>
    <xf numFmtId="0" fontId="6" fillId="5" borderId="10" xfId="0" applyFont="1" applyFill="1" applyBorder="1" applyAlignment="1">
      <alignment horizontal="right"/>
    </xf>
    <xf numFmtId="0" fontId="6" fillId="5" borderId="11" xfId="0" applyFont="1" applyFill="1" applyBorder="1" applyAlignment="1">
      <alignment horizontal="left"/>
    </xf>
    <xf numFmtId="0" fontId="6" fillId="5" borderId="5" xfId="0" applyFont="1" applyFill="1" applyBorder="1" applyAlignment="1">
      <alignment horizontal="right"/>
    </xf>
    <xf numFmtId="0" fontId="3" fillId="2" borderId="4" xfId="0" applyFont="1" applyFill="1" applyBorder="1"/>
    <xf numFmtId="0" fontId="3" fillId="2" borderId="5" xfId="0" applyFont="1" applyFill="1" applyBorder="1"/>
    <xf numFmtId="0" fontId="3" fillId="2" borderId="6" xfId="0" applyFont="1" applyFill="1" applyBorder="1"/>
    <xf numFmtId="0" fontId="3" fillId="2" borderId="7" xfId="0" applyFont="1" applyFill="1" applyBorder="1"/>
    <xf numFmtId="0" fontId="3" fillId="2" borderId="8" xfId="0" applyFont="1" applyFill="1" applyBorder="1"/>
    <xf numFmtId="0" fontId="4" fillId="2" borderId="0" xfId="0" applyFont="1" applyFill="1" applyAlignment="1">
      <alignment wrapText="1"/>
    </xf>
    <xf numFmtId="0" fontId="4" fillId="2" borderId="8" xfId="0" applyFont="1" applyFill="1" applyBorder="1" applyAlignment="1">
      <alignment horizontal="center" wrapText="1"/>
    </xf>
    <xf numFmtId="0" fontId="3" fillId="2" borderId="9" xfId="0" applyFont="1" applyFill="1" applyBorder="1"/>
    <xf numFmtId="0" fontId="3" fillId="2" borderId="11" xfId="0" applyFont="1" applyFill="1" applyBorder="1"/>
    <xf numFmtId="0" fontId="2" fillId="2" borderId="4" xfId="0" applyFont="1" applyFill="1" applyBorder="1"/>
    <xf numFmtId="0" fontId="2" fillId="2" borderId="7" xfId="0" applyFont="1" applyFill="1" applyBorder="1"/>
    <xf numFmtId="0" fontId="2" fillId="2" borderId="8" xfId="0" applyFont="1" applyFill="1" applyBorder="1"/>
    <xf numFmtId="0" fontId="2" fillId="2" borderId="8" xfId="0" applyFont="1" applyFill="1" applyBorder="1" applyAlignment="1">
      <alignment horizontal="right"/>
    </xf>
    <xf numFmtId="0" fontId="2" fillId="2" borderId="6" xfId="0" applyFont="1" applyFill="1" applyBorder="1" applyAlignment="1">
      <alignment horizontal="right"/>
    </xf>
    <xf numFmtId="0" fontId="3" fillId="0" borderId="8" xfId="0" applyFont="1" applyBorder="1"/>
    <xf numFmtId="0" fontId="3" fillId="0" borderId="11" xfId="0" applyFont="1" applyBorder="1"/>
    <xf numFmtId="0" fontId="2" fillId="5" borderId="17" xfId="0" applyFont="1" applyFill="1" applyBorder="1"/>
    <xf numFmtId="0" fontId="3" fillId="5" borderId="18" xfId="0" applyFont="1" applyFill="1" applyBorder="1"/>
    <xf numFmtId="0" fontId="3" fillId="5" borderId="19" xfId="0" applyFont="1" applyFill="1" applyBorder="1"/>
    <xf numFmtId="0" fontId="3" fillId="5" borderId="16" xfId="0" applyFont="1" applyFill="1" applyBorder="1"/>
    <xf numFmtId="0" fontId="3" fillId="5" borderId="20" xfId="0" applyFont="1" applyFill="1" applyBorder="1"/>
    <xf numFmtId="0" fontId="3" fillId="5" borderId="15" xfId="0" applyFont="1" applyFill="1" applyBorder="1"/>
    <xf numFmtId="0" fontId="3" fillId="5" borderId="13" xfId="0" applyFont="1" applyFill="1" applyBorder="1"/>
    <xf numFmtId="0" fontId="2" fillId="5" borderId="13" xfId="0" applyFont="1" applyFill="1" applyBorder="1"/>
    <xf numFmtId="0" fontId="3" fillId="5" borderId="14" xfId="0" applyFont="1" applyFill="1" applyBorder="1"/>
    <xf numFmtId="0" fontId="3" fillId="5" borderId="9" xfId="0" applyFont="1" applyFill="1" applyBorder="1"/>
    <xf numFmtId="0" fontId="3" fillId="2" borderId="21" xfId="0" applyFont="1" applyFill="1" applyBorder="1"/>
    <xf numFmtId="0" fontId="2" fillId="5" borderId="1" xfId="0" applyFont="1" applyFill="1" applyBorder="1"/>
    <xf numFmtId="0" fontId="3" fillId="5" borderId="1" xfId="0" applyFont="1" applyFill="1" applyBorder="1"/>
    <xf numFmtId="0" fontId="12" fillId="5" borderId="0" xfId="0" applyFont="1" applyFill="1"/>
    <xf numFmtId="0" fontId="2" fillId="5" borderId="12" xfId="0" applyFont="1" applyFill="1" applyBorder="1"/>
    <xf numFmtId="0" fontId="12" fillId="5" borderId="10" xfId="0" applyFont="1" applyFill="1" applyBorder="1"/>
    <xf numFmtId="0" fontId="7" fillId="3" borderId="0" xfId="1" applyFont="1" applyFill="1" applyBorder="1" applyAlignment="1">
      <alignment horizontal="left" wrapText="1"/>
    </xf>
  </cellXfs>
  <cellStyles count="4">
    <cellStyle name="Hyperkobling" xfId="1" builtinId="8"/>
    <cellStyle name="Hyperlink" xfId="2" xr:uid="{00000000-000B-0000-0000-000008000000}"/>
    <cellStyle name="Normal" xfId="0" builtinId="0"/>
    <cellStyle name="Prosent" xfId="3" builtinId="5"/>
  </cellStyles>
  <dxfs count="0"/>
  <tableStyles count="0" defaultTableStyle="TableStyleMedium2" defaultPivotStyle="PivotStyleLight16"/>
  <colors>
    <mruColors>
      <color rgb="FFD9F0FB"/>
      <color rgb="FFFFF2CC"/>
      <color rgb="FF00AB84"/>
      <color rgb="FF012A4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1</xdr:col>
      <xdr:colOff>17145</xdr:colOff>
      <xdr:row>1</xdr:row>
      <xdr:rowOff>17145</xdr:rowOff>
    </xdr:from>
    <xdr:ext cx="1142180" cy="325755"/>
    <xdr:pic>
      <xdr:nvPicPr>
        <xdr:cNvPr id="2" name="Bilde 1">
          <a:extLst>
            <a:ext uri="{FF2B5EF4-FFF2-40B4-BE49-F238E27FC236}">
              <a16:creationId xmlns:a16="http://schemas.microsoft.com/office/drawing/2014/main" id="{03AFC78C-2748-4DCE-A149-A44B65CF276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8120" y="198120"/>
          <a:ext cx="1142180" cy="325755"/>
        </a:xfrm>
        <a:prstGeom prst="rect">
          <a:avLst/>
        </a:prstGeom>
      </xdr:spPr>
    </xdr:pic>
    <xdr:clientData/>
  </xdr:oneCellAnchor>
  <xdr:twoCellAnchor>
    <xdr:from>
      <xdr:col>4</xdr:col>
      <xdr:colOff>283844</xdr:colOff>
      <xdr:row>0</xdr:row>
      <xdr:rowOff>167640</xdr:rowOff>
    </xdr:from>
    <xdr:to>
      <xdr:col>11</xdr:col>
      <xdr:colOff>769937</xdr:colOff>
      <xdr:row>3</xdr:row>
      <xdr:rowOff>0</xdr:rowOff>
    </xdr:to>
    <xdr:sp macro="" textlink="">
      <xdr:nvSpPr>
        <xdr:cNvPr id="5" name="TekstSylinder 2">
          <a:extLst>
            <a:ext uri="{FF2B5EF4-FFF2-40B4-BE49-F238E27FC236}">
              <a16:creationId xmlns:a16="http://schemas.microsoft.com/office/drawing/2014/main" id="{E37EC8AB-D3A5-7ECD-766A-5723F90A15B3}"/>
            </a:ext>
          </a:extLst>
        </xdr:cNvPr>
        <xdr:cNvSpPr txBox="1"/>
      </xdr:nvSpPr>
      <xdr:spPr>
        <a:xfrm>
          <a:off x="1522094" y="167640"/>
          <a:ext cx="4732656" cy="4038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2000" b="1">
              <a:latin typeface="Source Sans Pro" panose="020B0503030403020204" pitchFamily="34" charset="0"/>
              <a:ea typeface="Source Sans Pro" panose="020B0503030403020204" pitchFamily="34" charset="0"/>
            </a:rPr>
            <a:t>Maler</a:t>
          </a:r>
          <a:r>
            <a:rPr lang="nb-NO" sz="2000" b="1" baseline="0">
              <a:latin typeface="Source Sans Pro" panose="020B0503030403020204" pitchFamily="34" charset="0"/>
              <a:ea typeface="Source Sans Pro" panose="020B0503030403020204" pitchFamily="34" charset="0"/>
            </a:rPr>
            <a:t> for bygg og anlegg</a:t>
          </a:r>
          <a:endParaRPr lang="nb-NO" sz="2000" b="1">
            <a:latin typeface="Source Sans Pro" panose="020B0503030403020204" pitchFamily="34" charset="0"/>
            <a:ea typeface="Source Sans Pro" panose="020B0503030403020204" pitchFamily="34" charset="0"/>
          </a:endParaRPr>
        </a:p>
      </xdr:txBody>
    </xdr:sp>
    <xdr:clientData/>
  </xdr:twoCellAnchor>
  <xdr:twoCellAnchor>
    <xdr:from>
      <xdr:col>2</xdr:col>
      <xdr:colOff>61596</xdr:colOff>
      <xdr:row>4</xdr:row>
      <xdr:rowOff>117474</xdr:rowOff>
    </xdr:from>
    <xdr:to>
      <xdr:col>14</xdr:col>
      <xdr:colOff>34926</xdr:colOff>
      <xdr:row>21</xdr:row>
      <xdr:rowOff>142875</xdr:rowOff>
    </xdr:to>
    <xdr:sp macro="" textlink="">
      <xdr:nvSpPr>
        <xdr:cNvPr id="7" name="TekstSylinder 2">
          <a:extLst>
            <a:ext uri="{FF2B5EF4-FFF2-40B4-BE49-F238E27FC236}">
              <a16:creationId xmlns:a16="http://schemas.microsoft.com/office/drawing/2014/main" id="{AE93D75C-402B-4070-C0AD-FED533347CF4}"/>
            </a:ext>
          </a:extLst>
        </xdr:cNvPr>
        <xdr:cNvSpPr txBox="1"/>
      </xdr:nvSpPr>
      <xdr:spPr>
        <a:xfrm>
          <a:off x="267971" y="887412"/>
          <a:ext cx="7093268" cy="19145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100">
              <a:latin typeface="Source Sans Pro" panose="020B0503030403020204" pitchFamily="34" charset="0"/>
              <a:ea typeface="Source Sans Pro" panose="020B0503030403020204" pitchFamily="34" charset="0"/>
            </a:rPr>
            <a:t>Arbeidsboken inneholder regneark til bruk for </a:t>
          </a:r>
          <a:r>
            <a:rPr lang="nb-NO" sz="1100" baseline="0">
              <a:latin typeface="Source Sans Pro" panose="020B0503030403020204" pitchFamily="34" charset="0"/>
              <a:ea typeface="Source Sans Pro" panose="020B0503030403020204" pitchFamily="34" charset="0"/>
            </a:rPr>
            <a:t>offentlige anskaffelser av bygg og anlegg.</a:t>
          </a:r>
          <a:endParaRPr lang="nb-NO" sz="1100">
            <a:latin typeface="Source Sans Pro" panose="020B0503030403020204" pitchFamily="34" charset="0"/>
            <a:ea typeface="Source Sans Pro" panose="020B0503030403020204" pitchFamily="34" charset="0"/>
          </a:endParaRPr>
        </a:p>
        <a:p>
          <a:endParaRPr lang="nb-NO" sz="1100">
            <a:latin typeface="Source Sans Pro" panose="020B0503030403020204" pitchFamily="34" charset="0"/>
            <a:ea typeface="Source Sans Pro" panose="020B0503030403020204" pitchFamily="34" charset="0"/>
          </a:endParaRPr>
        </a:p>
        <a:p>
          <a:r>
            <a:rPr lang="nb-NO" sz="1100">
              <a:latin typeface="Source Sans Pro" panose="020B0503030403020204" pitchFamily="34" charset="0"/>
              <a:ea typeface="Source Sans Pro" panose="020B0503030403020204" pitchFamily="34" charset="0"/>
            </a:rPr>
            <a:t>Arbeidsboken</a:t>
          </a:r>
          <a:r>
            <a:rPr lang="nb-NO" sz="1100" baseline="0">
              <a:latin typeface="Source Sans Pro" panose="020B0503030403020204" pitchFamily="34" charset="0"/>
              <a:ea typeface="Source Sans Pro" panose="020B0503030403020204" pitchFamily="34" charset="0"/>
            </a:rPr>
            <a:t> inneholder i denne versjonen regneark for:</a:t>
          </a:r>
        </a:p>
        <a:p>
          <a:pPr marL="171450" indent="-171450">
            <a:buFont typeface="Arial" panose="020B0604020202020204" pitchFamily="34" charset="0"/>
            <a:buChar char="•"/>
          </a:pPr>
          <a:r>
            <a:rPr lang="nb-NO" sz="1100">
              <a:latin typeface="Source Sans Pro" panose="020B0503030403020204" pitchFamily="34" charset="0"/>
              <a:ea typeface="Source Sans Pro" panose="020B0503030403020204" pitchFamily="34" charset="0"/>
            </a:rPr>
            <a:t>Kalkulator </a:t>
          </a:r>
          <a:r>
            <a:rPr lang="nb-NO" sz="1100" baseline="0">
              <a:latin typeface="Source Sans Pro" panose="020B0503030403020204" pitchFamily="34" charset="0"/>
              <a:ea typeface="Source Sans Pro" panose="020B0503030403020204" pitchFamily="34" charset="0"/>
            </a:rPr>
            <a:t>for maskinbruk i anleggsprosjekter, inkludert beregning av grad av utslippsfrihet</a:t>
          </a:r>
        </a:p>
        <a:p>
          <a:pPr marL="171450" indent="-171450">
            <a:buFont typeface="Arial" panose="020B0604020202020204" pitchFamily="34" charset="0"/>
            <a:buChar char="•"/>
          </a:pPr>
          <a:r>
            <a:rPr lang="nb-NO" sz="1100" baseline="0">
              <a:latin typeface="Source Sans Pro" panose="020B0503030403020204" pitchFamily="34" charset="0"/>
              <a:ea typeface="Source Sans Pro" panose="020B0503030403020204" pitchFamily="34" charset="0"/>
            </a:rPr>
            <a:t>Kalkulator for massetransport</a:t>
          </a:r>
          <a:endParaRPr lang="nb-NO" sz="1100">
            <a:latin typeface="Source Sans Pro" panose="020B0503030403020204" pitchFamily="34" charset="0"/>
            <a:ea typeface="Source Sans Pro" panose="020B0503030403020204" pitchFamily="34" charset="0"/>
          </a:endParaRPr>
        </a:p>
        <a:p>
          <a:endParaRPr lang="nb-NO" sz="1100">
            <a:latin typeface="Source Sans Pro" panose="020B0503030403020204" pitchFamily="34" charset="0"/>
            <a:ea typeface="Source Sans Pro" panose="020B0503030403020204" pitchFamily="34" charset="0"/>
          </a:endParaRPr>
        </a:p>
        <a:p>
          <a:r>
            <a:rPr lang="nb-NO" sz="1100">
              <a:latin typeface="Source Sans Pro" panose="020B0503030403020204" pitchFamily="34" charset="0"/>
              <a:ea typeface="Source Sans Pro" panose="020B0503030403020204" pitchFamily="34" charset="0"/>
            </a:rPr>
            <a:t>Hver</a:t>
          </a:r>
          <a:r>
            <a:rPr lang="nb-NO" sz="1100" baseline="0">
              <a:latin typeface="Source Sans Pro" panose="020B0503030403020204" pitchFamily="34" charset="0"/>
              <a:ea typeface="Source Sans Pro" panose="020B0503030403020204" pitchFamily="34" charset="0"/>
            </a:rPr>
            <a:t> kalkulator består av ett eller flere regneark/faner: </a:t>
          </a:r>
        </a:p>
        <a:p>
          <a:pPr marL="171450" indent="-171450">
            <a:buFont typeface="Arial" panose="020B0604020202020204" pitchFamily="34" charset="0"/>
            <a:buChar char="•"/>
          </a:pPr>
          <a:r>
            <a:rPr lang="nb-NO" sz="1100" baseline="0">
              <a:latin typeface="Source Sans Pro" panose="020B0503030403020204" pitchFamily="34" charset="0"/>
              <a:ea typeface="Source Sans Pro" panose="020B0503030403020204" pitchFamily="34" charset="0"/>
            </a:rPr>
            <a:t>Veiledning for utfylling</a:t>
          </a:r>
        </a:p>
        <a:p>
          <a:pPr marL="171450" indent="-171450">
            <a:buFont typeface="Arial" panose="020B0604020202020204" pitchFamily="34" charset="0"/>
            <a:buChar char="•"/>
          </a:pPr>
          <a:r>
            <a:rPr lang="nb-NO" sz="1100" baseline="0">
              <a:latin typeface="Source Sans Pro" panose="020B0503030403020204" pitchFamily="34" charset="0"/>
              <a:ea typeface="Source Sans Pro" panose="020B0503030403020204" pitchFamily="34" charset="0"/>
            </a:rPr>
            <a:t>Ark for utfylling</a:t>
          </a:r>
        </a:p>
        <a:p>
          <a:pPr marL="171450" indent="-171450">
            <a:buFont typeface="Arial" panose="020B0604020202020204" pitchFamily="34" charset="0"/>
            <a:buChar char="•"/>
          </a:pPr>
          <a:r>
            <a:rPr lang="nb-NO" sz="1100" baseline="0">
              <a:latin typeface="Source Sans Pro" panose="020B0503030403020204" pitchFamily="34" charset="0"/>
              <a:ea typeface="Source Sans Pro" panose="020B0503030403020204" pitchFamily="34" charset="0"/>
            </a:rPr>
            <a:t>Dataark med lister for utfylling</a:t>
          </a:r>
        </a:p>
        <a:p>
          <a:endParaRPr lang="nb-NO" sz="1100">
            <a:latin typeface="Source Sans Pro" panose="020B0503030403020204" pitchFamily="34" charset="0"/>
            <a:ea typeface="Source Sans Pro" panose="020B0503030403020204" pitchFamily="34" charset="0"/>
          </a:endParaRPr>
        </a:p>
        <a:p>
          <a:r>
            <a:rPr lang="nb-NO" sz="1100">
              <a:latin typeface="Source Sans Pro" panose="020B0503030403020204" pitchFamily="34" charset="0"/>
              <a:ea typeface="Source Sans Pro" panose="020B0503030403020204" pitchFamily="34" charset="0"/>
            </a:rPr>
            <a:t>Regnearkene</a:t>
          </a:r>
          <a:r>
            <a:rPr lang="nb-NO" sz="1100" baseline="0">
              <a:latin typeface="Source Sans Pro" panose="020B0503030403020204" pitchFamily="34" charset="0"/>
              <a:ea typeface="Source Sans Pro" panose="020B0503030403020204" pitchFamily="34" charset="0"/>
            </a:rPr>
            <a:t> er knyttet til krav og kriterier i Kriterieveiviseren.</a:t>
          </a:r>
        </a:p>
        <a:p>
          <a:endParaRPr lang="nb-NO" sz="1100">
            <a:latin typeface="Source Sans Pro" panose="020B0503030403020204" pitchFamily="34" charset="0"/>
            <a:ea typeface="Source Sans Pro" panose="020B0503030403020204" pitchFamily="34" charset="0"/>
          </a:endParaRPr>
        </a:p>
        <a:p>
          <a:r>
            <a:rPr lang="nb-NO" sz="1100">
              <a:latin typeface="Source Sans Pro" panose="020B0503030403020204" pitchFamily="34" charset="0"/>
              <a:ea typeface="Source Sans Pro" panose="020B0503030403020204" pitchFamily="34" charset="0"/>
            </a:rPr>
            <a:t>Spørsmål om</a:t>
          </a:r>
          <a:r>
            <a:rPr lang="nb-NO" sz="1100" baseline="0">
              <a:latin typeface="Source Sans Pro" panose="020B0503030403020204" pitchFamily="34" charset="0"/>
              <a:ea typeface="Source Sans Pro" panose="020B0503030403020204" pitchFamily="34" charset="0"/>
            </a:rPr>
            <a:t> bruk av regnearkene</a:t>
          </a:r>
          <a:r>
            <a:rPr lang="nb-NO" sz="1100">
              <a:latin typeface="Source Sans Pro" panose="020B0503030403020204" pitchFamily="34" charset="0"/>
              <a:ea typeface="Source Sans Pro" panose="020B0503030403020204" pitchFamily="34" charset="0"/>
            </a:rPr>
            <a:t> kan rettes til Sparretelefonen for</a:t>
          </a:r>
          <a:r>
            <a:rPr lang="nb-NO" sz="1100" baseline="0">
              <a:latin typeface="Source Sans Pro" panose="020B0503030403020204" pitchFamily="34" charset="0"/>
              <a:ea typeface="Source Sans Pro" panose="020B0503030403020204" pitchFamily="34" charset="0"/>
            </a:rPr>
            <a:t> offentlige anskaffelser </a:t>
          </a:r>
          <a:r>
            <a:rPr lang="nb-NO" sz="1100">
              <a:latin typeface="Source Sans Pro" panose="020B0503030403020204" pitchFamily="34" charset="0"/>
              <a:ea typeface="Source Sans Pro" panose="020B0503030403020204" pitchFamily="34" charset="0"/>
            </a:rPr>
            <a:t>på 404 34 830 mellom 9-13 alle hverdager. </a:t>
          </a: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xdr:col>
      <xdr:colOff>17145</xdr:colOff>
      <xdr:row>1</xdr:row>
      <xdr:rowOff>17145</xdr:rowOff>
    </xdr:from>
    <xdr:ext cx="1142180" cy="325755"/>
    <xdr:pic>
      <xdr:nvPicPr>
        <xdr:cNvPr id="2" name="Bilde 1">
          <a:extLst>
            <a:ext uri="{FF2B5EF4-FFF2-40B4-BE49-F238E27FC236}">
              <a16:creationId xmlns:a16="http://schemas.microsoft.com/office/drawing/2014/main" id="{D2D9A45D-8044-4305-B374-5906836FBAA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8595" y="207645"/>
          <a:ext cx="1142180" cy="325755"/>
        </a:xfrm>
        <a:prstGeom prst="rect">
          <a:avLst/>
        </a:prstGeom>
      </xdr:spPr>
    </xdr:pic>
    <xdr:clientData/>
  </xdr:oneCellAnchor>
  <xdr:twoCellAnchor>
    <xdr:from>
      <xdr:col>3</xdr:col>
      <xdr:colOff>1474468</xdr:colOff>
      <xdr:row>1</xdr:row>
      <xdr:rowOff>8889</xdr:rowOff>
    </xdr:from>
    <xdr:to>
      <xdr:col>5</xdr:col>
      <xdr:colOff>1293812</xdr:colOff>
      <xdr:row>3</xdr:row>
      <xdr:rowOff>31749</xdr:rowOff>
    </xdr:to>
    <xdr:sp macro="" textlink="">
      <xdr:nvSpPr>
        <xdr:cNvPr id="3" name="TekstSylinder 2">
          <a:extLst>
            <a:ext uri="{FF2B5EF4-FFF2-40B4-BE49-F238E27FC236}">
              <a16:creationId xmlns:a16="http://schemas.microsoft.com/office/drawing/2014/main" id="{CCB9929E-FFC6-41AA-9454-A9F927D19894}"/>
            </a:ext>
          </a:extLst>
        </xdr:cNvPr>
        <xdr:cNvSpPr txBox="1"/>
      </xdr:nvSpPr>
      <xdr:spPr>
        <a:xfrm>
          <a:off x="1863406" y="199389"/>
          <a:ext cx="5391469" cy="4117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2000" b="1">
              <a:latin typeface="Source Sans Pro" panose="020B0503030403020204" pitchFamily="34" charset="0"/>
              <a:ea typeface="Source Sans Pro" panose="020B0503030403020204" pitchFamily="34" charset="0"/>
            </a:rPr>
            <a:t>Massetransport i kontrakt</a:t>
          </a:r>
        </a:p>
      </xdr:txBody>
    </xdr:sp>
    <xdr:clientData/>
  </xdr:twoCellAnchor>
  <xdr:twoCellAnchor>
    <xdr:from>
      <xdr:col>10</xdr:col>
      <xdr:colOff>0</xdr:colOff>
      <xdr:row>6</xdr:row>
      <xdr:rowOff>129222</xdr:rowOff>
    </xdr:from>
    <xdr:to>
      <xdr:col>10</xdr:col>
      <xdr:colOff>559436</xdr:colOff>
      <xdr:row>12</xdr:row>
      <xdr:rowOff>47625</xdr:rowOff>
    </xdr:to>
    <xdr:sp macro="" textlink="">
      <xdr:nvSpPr>
        <xdr:cNvPr id="4" name="TekstSylinder 3">
          <a:extLst>
            <a:ext uri="{FF2B5EF4-FFF2-40B4-BE49-F238E27FC236}">
              <a16:creationId xmlns:a16="http://schemas.microsoft.com/office/drawing/2014/main" id="{629117F0-8B05-4CEF-B902-31B64231DA21}"/>
            </a:ext>
          </a:extLst>
        </xdr:cNvPr>
        <xdr:cNvSpPr txBox="1"/>
      </xdr:nvSpPr>
      <xdr:spPr>
        <a:xfrm>
          <a:off x="8943975" y="1396047"/>
          <a:ext cx="1330961" cy="9471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nb-NO" sz="1000">
            <a:latin typeface="Source Sans Pro" panose="020B0503030403020204" pitchFamily="34" charset="0"/>
            <a:ea typeface="Source Sans Pro" panose="020B0503030403020204"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1</xdr:col>
      <xdr:colOff>6669</xdr:colOff>
      <xdr:row>0</xdr:row>
      <xdr:rowOff>156210</xdr:rowOff>
    </xdr:from>
    <xdr:ext cx="1470660" cy="419439"/>
    <xdr:pic>
      <xdr:nvPicPr>
        <xdr:cNvPr id="2" name="Bilde 1">
          <a:extLst>
            <a:ext uri="{FF2B5EF4-FFF2-40B4-BE49-F238E27FC236}">
              <a16:creationId xmlns:a16="http://schemas.microsoft.com/office/drawing/2014/main" id="{E7E11948-EB5F-44E0-AA3C-8B8BB58B7BF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8119" y="156210"/>
          <a:ext cx="1470660" cy="419439"/>
        </a:xfrm>
        <a:prstGeom prst="rect">
          <a:avLst/>
        </a:prstGeom>
      </xdr:spPr>
    </xdr:pic>
    <xdr:clientData/>
  </xdr:oneCellAnchor>
  <xdr:twoCellAnchor>
    <xdr:from>
      <xdr:col>3</xdr:col>
      <xdr:colOff>1601931</xdr:colOff>
      <xdr:row>1</xdr:row>
      <xdr:rowOff>40393</xdr:rowOff>
    </xdr:from>
    <xdr:to>
      <xdr:col>5</xdr:col>
      <xdr:colOff>467591</xdr:colOff>
      <xdr:row>3</xdr:row>
      <xdr:rowOff>133738</xdr:rowOff>
    </xdr:to>
    <xdr:sp macro="" textlink="">
      <xdr:nvSpPr>
        <xdr:cNvPr id="3" name="TekstSylinder 2">
          <a:extLst>
            <a:ext uri="{FF2B5EF4-FFF2-40B4-BE49-F238E27FC236}">
              <a16:creationId xmlns:a16="http://schemas.microsoft.com/office/drawing/2014/main" id="{0709082C-A926-49C7-8361-D0CB7E8970C7}"/>
            </a:ext>
          </a:extLst>
        </xdr:cNvPr>
        <xdr:cNvSpPr txBox="1"/>
      </xdr:nvSpPr>
      <xdr:spPr>
        <a:xfrm>
          <a:off x="1982931" y="230893"/>
          <a:ext cx="3099955" cy="4743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800" b="1">
              <a:latin typeface="Source Sans Pro" panose="020B0503030403020204" pitchFamily="34" charset="0"/>
              <a:ea typeface="Source Sans Pro" panose="020B0503030403020204" pitchFamily="34" charset="0"/>
            </a:rPr>
            <a:t>Inngangsdata masser</a:t>
          </a:r>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2</xdr:col>
      <xdr:colOff>57150</xdr:colOff>
      <xdr:row>0</xdr:row>
      <xdr:rowOff>161925</xdr:rowOff>
    </xdr:from>
    <xdr:ext cx="1470660" cy="419439"/>
    <xdr:pic>
      <xdr:nvPicPr>
        <xdr:cNvPr id="3" name="Bilde 1">
          <a:extLst>
            <a:ext uri="{FF2B5EF4-FFF2-40B4-BE49-F238E27FC236}">
              <a16:creationId xmlns:a16="http://schemas.microsoft.com/office/drawing/2014/main" id="{395894CE-852F-4812-99E2-3D54323144C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6700" y="161925"/>
          <a:ext cx="1470660" cy="419439"/>
        </a:xfrm>
        <a:prstGeom prst="rect">
          <a:avLst/>
        </a:prstGeom>
      </xdr:spPr>
    </xdr:pic>
    <xdr:clientData/>
  </xdr:oneCellAnchor>
  <xdr:twoCellAnchor>
    <xdr:from>
      <xdr:col>4</xdr:col>
      <xdr:colOff>234316</xdr:colOff>
      <xdr:row>1</xdr:row>
      <xdr:rowOff>66675</xdr:rowOff>
    </xdr:from>
    <xdr:to>
      <xdr:col>6</xdr:col>
      <xdr:colOff>1962151</xdr:colOff>
      <xdr:row>3</xdr:row>
      <xdr:rowOff>160020</xdr:rowOff>
    </xdr:to>
    <xdr:sp macro="" textlink="">
      <xdr:nvSpPr>
        <xdr:cNvPr id="79" name="TekstSylinder 2">
          <a:extLst>
            <a:ext uri="{FF2B5EF4-FFF2-40B4-BE49-F238E27FC236}">
              <a16:creationId xmlns:a16="http://schemas.microsoft.com/office/drawing/2014/main" id="{9136208A-1314-68AD-7CEE-4B6646CE979A}"/>
            </a:ext>
          </a:extLst>
        </xdr:cNvPr>
        <xdr:cNvSpPr txBox="1"/>
      </xdr:nvSpPr>
      <xdr:spPr>
        <a:xfrm>
          <a:off x="1796416" y="257175"/>
          <a:ext cx="6061710" cy="4743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800" b="1"/>
            <a:t>Veiledning til leverandør for utfylling av felter</a:t>
          </a:r>
        </a:p>
      </xdr:txBody>
    </xdr:sp>
    <xdr:clientData/>
  </xdr:twoCellAnchor>
  <xdr:twoCellAnchor>
    <xdr:from>
      <xdr:col>2</xdr:col>
      <xdr:colOff>148590</xdr:colOff>
      <xdr:row>5</xdr:row>
      <xdr:rowOff>70484</xdr:rowOff>
    </xdr:from>
    <xdr:to>
      <xdr:col>7</xdr:col>
      <xdr:colOff>453390</xdr:colOff>
      <xdr:row>29</xdr:row>
      <xdr:rowOff>133350</xdr:rowOff>
    </xdr:to>
    <xdr:sp macro="" textlink="">
      <xdr:nvSpPr>
        <xdr:cNvPr id="2" name="TekstSylinder 1">
          <a:extLst>
            <a:ext uri="{FF2B5EF4-FFF2-40B4-BE49-F238E27FC236}">
              <a16:creationId xmlns:a16="http://schemas.microsoft.com/office/drawing/2014/main" id="{0DAA1539-1014-EEA2-7FE0-B13BFA6BF6E1}"/>
            </a:ext>
          </a:extLst>
        </xdr:cNvPr>
        <xdr:cNvSpPr txBox="1"/>
      </xdr:nvSpPr>
      <xdr:spPr>
        <a:xfrm>
          <a:off x="348615" y="908684"/>
          <a:ext cx="8296275" cy="46348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100" b="1" baseline="0">
              <a:solidFill>
                <a:schemeClr val="dk1"/>
              </a:solidFill>
              <a:effectLst/>
              <a:latin typeface="Source Sans Pro" panose="020B0503030403020204" pitchFamily="34" charset="0"/>
              <a:ea typeface="Source Sans Pro" panose="020B0503030403020204" pitchFamily="34" charset="0"/>
              <a:cs typeface="+mn-cs"/>
            </a:rPr>
            <a:t>Maskintype</a:t>
          </a:r>
          <a:endParaRPr lang="nb-NO">
            <a:effectLst/>
            <a:latin typeface="Source Sans Pro" panose="020B0503030403020204" pitchFamily="34" charset="0"/>
            <a:ea typeface="Source Sans Pro" panose="020B0503030403020204" pitchFamily="34" charset="0"/>
          </a:endParaRPr>
        </a:p>
        <a:p>
          <a:r>
            <a:rPr lang="nb-NO" sz="1100" b="0" baseline="0">
              <a:solidFill>
                <a:schemeClr val="dk1"/>
              </a:solidFill>
              <a:effectLst/>
              <a:latin typeface="Source Sans Pro" panose="020B0503030403020204" pitchFamily="34" charset="0"/>
              <a:ea typeface="Source Sans Pro" panose="020B0503030403020204" pitchFamily="34" charset="0"/>
              <a:cs typeface="+mn-cs"/>
            </a:rPr>
            <a:t>Her listes maskintyper som vil bli brukt for å oppfylle kontrakten.</a:t>
          </a:r>
        </a:p>
        <a:p>
          <a:endParaRPr lang="nb-NO">
            <a:effectLst/>
            <a:latin typeface="Source Sans Pro" panose="020B0503030403020204" pitchFamily="34" charset="0"/>
            <a:ea typeface="Source Sans Pro" panose="020B0503030403020204" pitchFamily="34" charset="0"/>
          </a:endParaRPr>
        </a:p>
        <a:p>
          <a:r>
            <a:rPr lang="nb-NO" sz="1100" b="1" baseline="0">
              <a:solidFill>
                <a:schemeClr val="dk1"/>
              </a:solidFill>
              <a:effectLst/>
              <a:latin typeface="Source Sans Pro" panose="020B0503030403020204" pitchFamily="34" charset="0"/>
              <a:ea typeface="Source Sans Pro" panose="020B0503030403020204" pitchFamily="34" charset="0"/>
              <a:cs typeface="+mn-cs"/>
            </a:rPr>
            <a:t>Vekt</a:t>
          </a:r>
          <a:endParaRPr lang="nb-NO">
            <a:effectLst/>
            <a:latin typeface="Source Sans Pro" panose="020B0503030403020204" pitchFamily="34" charset="0"/>
            <a:ea typeface="Source Sans Pro" panose="020B0503030403020204" pitchFamily="34" charset="0"/>
          </a:endParaRPr>
        </a:p>
        <a:p>
          <a:r>
            <a:rPr lang="nb-NO" sz="1100" b="0" baseline="0">
              <a:solidFill>
                <a:schemeClr val="dk1"/>
              </a:solidFill>
              <a:effectLst/>
              <a:latin typeface="Source Sans Pro" panose="020B0503030403020204" pitchFamily="34" charset="0"/>
              <a:ea typeface="Source Sans Pro" panose="020B0503030403020204" pitchFamily="34" charset="0"/>
              <a:cs typeface="+mn-cs"/>
            </a:rPr>
            <a:t>Maskinens arbeidsvekt oppgis. Maskintimerne blir multiplisert opp slik at mellomstore maskiner vektes høyere enn små maskiner og stor maskiner høyest. Vektigrenser og vektgrenser er oppgitt. </a:t>
          </a:r>
          <a:endParaRPr lang="nb-NO">
            <a:effectLst/>
            <a:latin typeface="Source Sans Pro" panose="020B0503030403020204" pitchFamily="34" charset="0"/>
            <a:ea typeface="Source Sans Pro" panose="020B0503030403020204" pitchFamily="34" charset="0"/>
          </a:endParaRPr>
        </a:p>
        <a:p>
          <a:endParaRPr lang="nb-NO" sz="1100" b="1" baseline="0">
            <a:solidFill>
              <a:schemeClr val="dk1"/>
            </a:solidFill>
            <a:effectLst/>
            <a:latin typeface="Source Sans Pro" panose="020B0503030403020204" pitchFamily="34" charset="0"/>
            <a:ea typeface="Source Sans Pro" panose="020B0503030403020204" pitchFamily="34" charset="0"/>
            <a:cs typeface="+mn-cs"/>
          </a:endParaRPr>
        </a:p>
        <a:p>
          <a:r>
            <a:rPr lang="nb-NO" sz="1100" b="1" baseline="0">
              <a:solidFill>
                <a:schemeClr val="dk1"/>
              </a:solidFill>
              <a:effectLst/>
              <a:latin typeface="Source Sans Pro" panose="020B0503030403020204" pitchFamily="34" charset="0"/>
              <a:ea typeface="Source Sans Pro" panose="020B0503030403020204" pitchFamily="34" charset="0"/>
              <a:cs typeface="+mn-cs"/>
            </a:rPr>
            <a:t>Energibærer</a:t>
          </a:r>
          <a:endParaRPr lang="nb-NO">
            <a:effectLst/>
            <a:latin typeface="Source Sans Pro" panose="020B0503030403020204" pitchFamily="34" charset="0"/>
            <a:ea typeface="Source Sans Pro" panose="020B0503030403020204" pitchFamily="34" charset="0"/>
          </a:endParaRPr>
        </a:p>
        <a:p>
          <a:pPr eaLnBrk="1" fontAlgn="auto" latinLnBrk="0" hangingPunct="1"/>
          <a:r>
            <a:rPr lang="nb-NO" sz="1100" b="0" baseline="0">
              <a:solidFill>
                <a:schemeClr val="dk1"/>
              </a:solidFill>
              <a:effectLst/>
              <a:latin typeface="Source Sans Pro" panose="020B0503030403020204" pitchFamily="34" charset="0"/>
              <a:ea typeface="Source Sans Pro" panose="020B0503030403020204" pitchFamily="34" charset="0"/>
              <a:cs typeface="+mn-cs"/>
            </a:rPr>
            <a:t>Viser til drivstofftype eller energikilde brukt av kjøretøyet/maskinen i kontrakten. Dersom det skal benyttes maskiner med ulike energibærere i samme vektklasse må det legges inn flere linjer.</a:t>
          </a:r>
          <a:endParaRPr lang="nb-NO">
            <a:effectLst/>
            <a:latin typeface="Source Sans Pro" panose="020B0503030403020204" pitchFamily="34" charset="0"/>
            <a:ea typeface="Source Sans Pro" panose="020B0503030403020204" pitchFamily="34" charset="0"/>
          </a:endParaRPr>
        </a:p>
        <a:p>
          <a:pPr eaLnBrk="1" fontAlgn="auto" latinLnBrk="0" hangingPunct="1"/>
          <a:endParaRPr lang="nb-NO" sz="1100" b="0" baseline="0">
            <a:solidFill>
              <a:schemeClr val="dk1"/>
            </a:solidFill>
            <a:effectLst/>
            <a:latin typeface="Source Sans Pro" panose="020B0503030403020204" pitchFamily="34" charset="0"/>
            <a:ea typeface="Source Sans Pro" panose="020B0503030403020204" pitchFamily="34" charset="0"/>
            <a:cs typeface="+mn-cs"/>
          </a:endParaRPr>
        </a:p>
        <a:p>
          <a:pPr eaLnBrk="1" fontAlgn="auto" latinLnBrk="0" hangingPunct="1"/>
          <a:r>
            <a:rPr lang="nb-NO" sz="1100" b="0" baseline="0">
              <a:solidFill>
                <a:schemeClr val="dk1"/>
              </a:solidFill>
              <a:effectLst/>
              <a:latin typeface="Source Sans Pro" panose="020B0503030403020204" pitchFamily="34" charset="0"/>
              <a:ea typeface="Source Sans Pro" panose="020B0503030403020204" pitchFamily="34" charset="0"/>
              <a:cs typeface="+mn-cs"/>
            </a:rPr>
            <a:t>Tilsvarende skjema benyttes for rapportering, og i parantes er det angitt hvilken enhet som forbruk av dette drivstoffet/energikilden skal måles i. </a:t>
          </a:r>
          <a:endParaRPr lang="nb-NO">
            <a:effectLst/>
            <a:latin typeface="Source Sans Pro" panose="020B0503030403020204" pitchFamily="34" charset="0"/>
            <a:ea typeface="Source Sans Pro" panose="020B0503030403020204" pitchFamily="34" charset="0"/>
          </a:endParaRPr>
        </a:p>
        <a:p>
          <a:pPr eaLnBrk="1" fontAlgn="auto" latinLnBrk="0" hangingPunct="1"/>
          <a:endParaRPr lang="nb-NO" sz="1100" b="0" baseline="0">
            <a:solidFill>
              <a:schemeClr val="dk1"/>
            </a:solidFill>
            <a:effectLst/>
            <a:latin typeface="Source Sans Pro" panose="020B0503030403020204" pitchFamily="34" charset="0"/>
            <a:ea typeface="Source Sans Pro" panose="020B0503030403020204" pitchFamily="34" charset="0"/>
            <a:cs typeface="+mn-cs"/>
          </a:endParaRPr>
        </a:p>
        <a:p>
          <a:pPr eaLnBrk="1" fontAlgn="auto" latinLnBrk="0" hangingPunct="1"/>
          <a:r>
            <a:rPr lang="nb-NO" sz="1100" b="0" baseline="0">
              <a:solidFill>
                <a:schemeClr val="dk1"/>
              </a:solidFill>
              <a:effectLst/>
              <a:latin typeface="Source Sans Pro" panose="020B0503030403020204" pitchFamily="34" charset="0"/>
              <a:ea typeface="Source Sans Pro" panose="020B0503030403020204" pitchFamily="34" charset="0"/>
              <a:cs typeface="+mn-cs"/>
            </a:rPr>
            <a:t>Energibærerne har ulik utslippsfaktor i beregning av klimagassutslipp, og det er derfor nødvendig å skille også mellom f.eks. ulike typer diesel. </a:t>
          </a:r>
          <a:endParaRPr lang="nb-NO">
            <a:effectLst/>
            <a:latin typeface="Source Sans Pro" panose="020B0503030403020204" pitchFamily="34" charset="0"/>
            <a:ea typeface="Source Sans Pro" panose="020B0503030403020204" pitchFamily="34" charset="0"/>
          </a:endParaRPr>
        </a:p>
        <a:p>
          <a:endParaRPr lang="nb-NO" sz="1100" b="0" baseline="0">
            <a:solidFill>
              <a:schemeClr val="dk1"/>
            </a:solidFill>
            <a:effectLst/>
            <a:latin typeface="Source Sans Pro" panose="020B0503030403020204" pitchFamily="34" charset="0"/>
            <a:ea typeface="Source Sans Pro" panose="020B0503030403020204" pitchFamily="34" charset="0"/>
            <a:cs typeface="+mn-cs"/>
          </a:endParaRPr>
        </a:p>
        <a:p>
          <a:r>
            <a:rPr lang="nb-NO" sz="1100" b="0" baseline="0">
              <a:solidFill>
                <a:schemeClr val="dk1"/>
              </a:solidFill>
              <a:effectLst/>
              <a:latin typeface="Source Sans Pro" panose="020B0503030403020204" pitchFamily="34" charset="0"/>
              <a:ea typeface="Source Sans Pro" panose="020B0503030403020204" pitchFamily="34" charset="0"/>
              <a:cs typeface="+mn-cs"/>
            </a:rPr>
            <a:t>Energibærer velges fra en forhåndsdefinert liste over energibærere. Dersom det er brukt annet enn det som fremkommer i listen, velg "Annet" og legg inn beskrivelse i fritekstfeltet "Merknad". </a:t>
          </a:r>
          <a:endParaRPr lang="nb-NO">
            <a:effectLst/>
            <a:latin typeface="Source Sans Pro" panose="020B0503030403020204" pitchFamily="34" charset="0"/>
            <a:ea typeface="Source Sans Pro" panose="020B0503030403020204" pitchFamily="34" charset="0"/>
          </a:endParaRPr>
        </a:p>
        <a:p>
          <a:endParaRPr lang="nb-NO" sz="1100" b="1" baseline="0">
            <a:solidFill>
              <a:schemeClr val="dk1"/>
            </a:solidFill>
            <a:effectLst/>
            <a:latin typeface="Source Sans Pro" panose="020B0503030403020204" pitchFamily="34" charset="0"/>
            <a:ea typeface="Source Sans Pro" panose="020B0503030403020204" pitchFamily="34" charset="0"/>
            <a:cs typeface="+mn-cs"/>
          </a:endParaRPr>
        </a:p>
        <a:p>
          <a:r>
            <a:rPr lang="nb-NO" sz="1100" b="1" baseline="0">
              <a:solidFill>
                <a:schemeClr val="dk1"/>
              </a:solidFill>
              <a:effectLst/>
              <a:latin typeface="Source Sans Pro" panose="020B0503030403020204" pitchFamily="34" charset="0"/>
              <a:ea typeface="Source Sans Pro" panose="020B0503030403020204" pitchFamily="34" charset="0"/>
              <a:cs typeface="+mn-cs"/>
            </a:rPr>
            <a:t>Maskintimer i kontrakt </a:t>
          </a:r>
          <a:endParaRPr lang="nb-NO">
            <a:effectLst/>
            <a:latin typeface="Source Sans Pro" panose="020B0503030403020204" pitchFamily="34" charset="0"/>
            <a:ea typeface="Source Sans Pro" panose="020B0503030403020204" pitchFamily="34" charset="0"/>
          </a:endParaRPr>
        </a:p>
        <a:p>
          <a:r>
            <a:rPr lang="nb-NO" sz="1100" b="0" baseline="0">
              <a:solidFill>
                <a:schemeClr val="dk1"/>
              </a:solidFill>
              <a:effectLst/>
              <a:latin typeface="Source Sans Pro" panose="020B0503030403020204" pitchFamily="34" charset="0"/>
              <a:ea typeface="Source Sans Pro" panose="020B0503030403020204" pitchFamily="34" charset="0"/>
              <a:cs typeface="+mn-cs"/>
            </a:rPr>
            <a:t>Her angis et budsjett for maskintimer som maskintypen </a:t>
          </a:r>
          <a:endParaRPr lang="nb-NO">
            <a:effectLst/>
            <a:latin typeface="Source Sans Pro" panose="020B0503030403020204" pitchFamily="34" charset="0"/>
            <a:ea typeface="Source Sans Pro" panose="020B0503030403020204" pitchFamily="34" charset="0"/>
          </a:endParaRPr>
        </a:p>
        <a:p>
          <a:r>
            <a:rPr lang="nb-NO" sz="1100" b="0" baseline="0">
              <a:solidFill>
                <a:schemeClr val="dk1"/>
              </a:solidFill>
              <a:effectLst/>
              <a:latin typeface="Source Sans Pro" panose="020B0503030403020204" pitchFamily="34" charset="0"/>
              <a:ea typeface="Source Sans Pro" panose="020B0503030403020204" pitchFamily="34" charset="0"/>
              <a:cs typeface="+mn-cs"/>
            </a:rPr>
            <a:t> </a:t>
          </a:r>
          <a:endParaRPr lang="nb-NO">
            <a:effectLst/>
            <a:latin typeface="Source Sans Pro" panose="020B0503030403020204" pitchFamily="34" charset="0"/>
            <a:ea typeface="Source Sans Pro" panose="020B0503030403020204" pitchFamily="34" charset="0"/>
          </a:endParaRPr>
        </a:p>
        <a:p>
          <a:r>
            <a:rPr lang="nb-NO" sz="1100" b="1" baseline="0">
              <a:solidFill>
                <a:schemeClr val="dk1"/>
              </a:solidFill>
              <a:effectLst/>
              <a:latin typeface="Source Sans Pro" panose="020B0503030403020204" pitchFamily="34" charset="0"/>
              <a:ea typeface="Source Sans Pro" panose="020B0503030403020204" pitchFamily="34" charset="0"/>
              <a:cs typeface="+mn-cs"/>
            </a:rPr>
            <a:t>Merknad</a:t>
          </a:r>
          <a:endParaRPr lang="nb-NO">
            <a:effectLst/>
            <a:latin typeface="Source Sans Pro" panose="020B0503030403020204" pitchFamily="34" charset="0"/>
            <a:ea typeface="Source Sans Pro" panose="020B0503030403020204" pitchFamily="34" charset="0"/>
          </a:endParaRPr>
        </a:p>
        <a:p>
          <a:r>
            <a:rPr lang="nb-NO" sz="1100" b="0" baseline="0">
              <a:solidFill>
                <a:schemeClr val="dk1"/>
              </a:solidFill>
              <a:effectLst/>
              <a:latin typeface="Source Sans Pro" panose="020B0503030403020204" pitchFamily="34" charset="0"/>
              <a:ea typeface="Source Sans Pro" panose="020B0503030403020204" pitchFamily="34" charset="0"/>
              <a:cs typeface="+mn-cs"/>
            </a:rPr>
            <a:t>Fritekstfelt som kan benyttes til å kommentere rapportering, f.eks. angi hvis man har benyttet en annen energibærer enn de som er forhåndslistet. </a:t>
          </a:r>
          <a:endParaRPr lang="nb-NO">
            <a:effectLst/>
            <a:latin typeface="Source Sans Pro" panose="020B0503030403020204" pitchFamily="34" charset="0"/>
            <a:ea typeface="Source Sans Pro" panose="020B0503030403020204" pitchFamily="34" charset="0"/>
          </a:endParaRPr>
        </a:p>
        <a:p>
          <a:endParaRPr lang="nb-NO">
            <a:effectLst/>
            <a:latin typeface="Source Sans Pro" panose="020B0503030403020204" pitchFamily="34" charset="0"/>
            <a:ea typeface="Source Sans Pro" panose="020B0503030403020204" pitchFamily="34" charset="0"/>
          </a:endParaRPr>
        </a:p>
        <a:p>
          <a:endParaRPr lang="nb-NO" sz="1100">
            <a:latin typeface="Source Sans Pro" panose="020B0503030403020204" pitchFamily="34" charset="0"/>
            <a:ea typeface="Source Sans Pro" panose="020B0503030403020204" pitchFamily="34" charset="0"/>
          </a:endParaRPr>
        </a:p>
      </xdr:txBody>
    </xdr:sp>
    <xdr:clientData/>
  </xdr:twoCellAnchor>
  <xdr:twoCellAnchor>
    <xdr:from>
      <xdr:col>2</xdr:col>
      <xdr:colOff>104775</xdr:colOff>
      <xdr:row>32</xdr:row>
      <xdr:rowOff>76201</xdr:rowOff>
    </xdr:from>
    <xdr:to>
      <xdr:col>7</xdr:col>
      <xdr:colOff>409575</xdr:colOff>
      <xdr:row>48</xdr:row>
      <xdr:rowOff>85726</xdr:rowOff>
    </xdr:to>
    <mc:AlternateContent xmlns:mc="http://schemas.openxmlformats.org/markup-compatibility/2006" xmlns:a14="http://schemas.microsoft.com/office/drawing/2010/main">
      <mc:Choice Requires="a14">
        <xdr:sp macro="" textlink="">
          <xdr:nvSpPr>
            <xdr:cNvPr id="5" name="TekstSylinder 4">
              <a:extLst>
                <a:ext uri="{FF2B5EF4-FFF2-40B4-BE49-F238E27FC236}">
                  <a16:creationId xmlns:a16="http://schemas.microsoft.com/office/drawing/2014/main" id="{E961C203-9656-4E63-8084-DF1AD841E014}"/>
                </a:ext>
              </a:extLst>
            </xdr:cNvPr>
            <xdr:cNvSpPr txBox="1"/>
          </xdr:nvSpPr>
          <xdr:spPr>
            <a:xfrm>
              <a:off x="304800" y="6076951"/>
              <a:ext cx="8296275" cy="2362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100" b="1" baseline="0">
                  <a:solidFill>
                    <a:schemeClr val="dk1"/>
                  </a:solidFill>
                  <a:effectLst/>
                  <a:latin typeface="Source Sans Pro" panose="020B0503030403020204" pitchFamily="34" charset="0"/>
                  <a:ea typeface="Source Sans Pro" panose="020B0503030403020204" pitchFamily="34" charset="0"/>
                  <a:cs typeface="+mn-cs"/>
                </a:rPr>
                <a:t>Grad av utslippsfrihet</a:t>
              </a:r>
            </a:p>
            <a:p>
              <a:endParaRPr lang="nb-NO" sz="1100" b="0" baseline="0">
                <a:solidFill>
                  <a:schemeClr val="dk1"/>
                </a:solidFill>
                <a:effectLst/>
                <a:latin typeface="Source Sans Pro" panose="020B0503030403020204" pitchFamily="34" charset="0"/>
                <a:ea typeface="Source Sans Pro" panose="020B0503030403020204" pitchFamily="34" charset="0"/>
                <a:cs typeface="+mn-cs"/>
              </a:endParaRPr>
            </a:p>
            <a:p>
              <a:r>
                <a:rPr lang="nb-NO">
                  <a:effectLst/>
                  <a:latin typeface="Source Sans Pro" panose="020B0503030403020204" pitchFamily="34" charset="0"/>
                  <a:ea typeface="Source Sans Pro" panose="020B0503030403020204" pitchFamily="34" charset="0"/>
                </a:rPr>
                <a:t>Vektgrenser i tonn og vekting</a:t>
              </a:r>
              <a:r>
                <a:rPr lang="nb-NO" baseline="0">
                  <a:effectLst/>
                  <a:latin typeface="Source Sans Pro" panose="020B0503030403020204" pitchFamily="34" charset="0"/>
                  <a:ea typeface="Source Sans Pro" panose="020B0503030403020204" pitchFamily="34" charset="0"/>
                </a:rPr>
                <a:t> av </a:t>
              </a:r>
              <a:r>
                <a:rPr lang="nb-NO">
                  <a:effectLst/>
                  <a:latin typeface="Source Sans Pro" panose="020B0503030403020204" pitchFamily="34" charset="0"/>
                  <a:ea typeface="Source Sans Pro" panose="020B0503030403020204" pitchFamily="34" charset="0"/>
                </a:rPr>
                <a:t>timer er oppgitt på maskinarket. </a:t>
              </a:r>
            </a:p>
            <a:p>
              <a:r>
                <a:rPr lang="nb-NO">
                  <a:effectLst/>
                  <a:latin typeface="Source Sans Pro" panose="020B0503030403020204" pitchFamily="34" charset="0"/>
                  <a:ea typeface="Source Sans Pro" panose="020B0503030403020204" pitchFamily="34" charset="0"/>
                </a:rPr>
                <a:t>Små maskiner har vekt 1. Middels og stor maskiner har vekt</a:t>
              </a:r>
              <a:r>
                <a:rPr lang="nb-NO" baseline="0">
                  <a:effectLst/>
                  <a:latin typeface="Source Sans Pro" panose="020B0503030403020204" pitchFamily="34" charset="0"/>
                  <a:ea typeface="Source Sans Pro" panose="020B0503030403020204" pitchFamily="34" charset="0"/>
                </a:rPr>
                <a:t> relativ til små maskiner</a:t>
              </a:r>
            </a:p>
            <a:p>
              <a:endParaRPr lang="nb-NO" baseline="0">
                <a:effectLst/>
              </a:endParaRPr>
            </a:p>
            <a:p>
              <a:r>
                <a:rPr lang="nb-NO">
                  <a:effectLst/>
                </a:rPr>
                <a:t> </a:t>
              </a:r>
            </a:p>
            <a:p>
              <a:pPr/>
              <a14:m>
                <m:oMathPara xmlns:m="http://schemas.openxmlformats.org/officeDocument/2006/math">
                  <m:oMathParaPr>
                    <m:jc m:val="centerGroup"/>
                  </m:oMathParaPr>
                  <m:oMath xmlns:m="http://schemas.openxmlformats.org/officeDocument/2006/math">
                    <m:r>
                      <a:rPr lang="nb-NO" sz="1100" b="1" i="1">
                        <a:solidFill>
                          <a:schemeClr val="dk1"/>
                        </a:solidFill>
                        <a:effectLst/>
                        <a:latin typeface="Cambria Math" panose="02040503050406030204" pitchFamily="18" charset="0"/>
                        <a:ea typeface="+mn-ea"/>
                        <a:cs typeface="+mn-cs"/>
                      </a:rPr>
                      <m:t>𝑽𝒆𝒌𝒕𝒆𝒕</m:t>
                    </m:r>
                    <m:r>
                      <a:rPr lang="nb-NO" sz="1100" b="1" i="1">
                        <a:solidFill>
                          <a:schemeClr val="dk1"/>
                        </a:solidFill>
                        <a:effectLst/>
                        <a:latin typeface="Cambria Math" panose="02040503050406030204" pitchFamily="18" charset="0"/>
                        <a:ea typeface="+mn-ea"/>
                        <a:cs typeface="+mn-cs"/>
                      </a:rPr>
                      <m:t> </m:t>
                    </m:r>
                    <m:r>
                      <a:rPr lang="nb-NO" sz="1100" b="1" i="1">
                        <a:solidFill>
                          <a:schemeClr val="dk1"/>
                        </a:solidFill>
                        <a:effectLst/>
                        <a:latin typeface="Cambria Math" panose="02040503050406030204" pitchFamily="18" charset="0"/>
                        <a:ea typeface="+mn-ea"/>
                        <a:cs typeface="+mn-cs"/>
                      </a:rPr>
                      <m:t>𝒕𝒊𝒎𝒆𝒓</m:t>
                    </m:r>
                    <m:r>
                      <a:rPr lang="nb-NO" sz="1100" b="0" i="1">
                        <a:solidFill>
                          <a:schemeClr val="dk1"/>
                        </a:solidFill>
                        <a:effectLst/>
                        <a:latin typeface="Cambria Math" panose="02040503050406030204" pitchFamily="18" charset="0"/>
                        <a:ea typeface="+mn-ea"/>
                        <a:cs typeface="+mn-cs"/>
                      </a:rPr>
                      <m:t>=</m:t>
                    </m:r>
                    <m:r>
                      <a:rPr lang="nb-NO" sz="1100" b="0" i="1">
                        <a:solidFill>
                          <a:schemeClr val="dk1"/>
                        </a:solidFill>
                        <a:effectLst/>
                        <a:latin typeface="Cambria Math" panose="02040503050406030204" pitchFamily="18" charset="0"/>
                        <a:ea typeface="+mn-ea"/>
                        <a:cs typeface="+mn-cs"/>
                      </a:rPr>
                      <m:t>𝑀𝑎𝑠𝑘𝑖𝑛𝑡𝑖𝑚𝑒𝑟</m:t>
                    </m:r>
                    <m:r>
                      <a:rPr lang="nb-NO" sz="1100" b="0" i="1">
                        <a:solidFill>
                          <a:schemeClr val="dk1"/>
                        </a:solidFill>
                        <a:effectLst/>
                        <a:latin typeface="Cambria Math" panose="02040503050406030204" pitchFamily="18" charset="0"/>
                        <a:ea typeface="+mn-ea"/>
                        <a:cs typeface="+mn-cs"/>
                      </a:rPr>
                      <m:t> </m:t>
                    </m:r>
                    <m:r>
                      <a:rPr lang="nb-NO" sz="1100" b="0" i="1">
                        <a:solidFill>
                          <a:schemeClr val="dk1"/>
                        </a:solidFill>
                        <a:effectLst/>
                        <a:latin typeface="Cambria Math" panose="02040503050406030204" pitchFamily="18" charset="0"/>
                        <a:ea typeface="+mn-ea"/>
                        <a:cs typeface="+mn-cs"/>
                      </a:rPr>
                      <m:t>𝑖</m:t>
                    </m:r>
                    <m:r>
                      <a:rPr lang="nb-NO" sz="1100" b="0" i="1">
                        <a:solidFill>
                          <a:schemeClr val="dk1"/>
                        </a:solidFill>
                        <a:effectLst/>
                        <a:latin typeface="Cambria Math" panose="02040503050406030204" pitchFamily="18" charset="0"/>
                        <a:ea typeface="+mn-ea"/>
                        <a:cs typeface="+mn-cs"/>
                      </a:rPr>
                      <m:t> </m:t>
                    </m:r>
                    <m:r>
                      <a:rPr lang="nb-NO" sz="1100" b="0" i="1">
                        <a:solidFill>
                          <a:schemeClr val="dk1"/>
                        </a:solidFill>
                        <a:effectLst/>
                        <a:latin typeface="Cambria Math" panose="02040503050406030204" pitchFamily="18" charset="0"/>
                        <a:ea typeface="+mn-ea"/>
                        <a:cs typeface="+mn-cs"/>
                      </a:rPr>
                      <m:t>𝑘𝑜𝑛𝑡𝑟𝑎𝑘𝑡</m:t>
                    </m:r>
                    <m:r>
                      <a:rPr lang="nb-NO" sz="1100" b="0" i="1">
                        <a:solidFill>
                          <a:schemeClr val="dk1"/>
                        </a:solidFill>
                        <a:effectLst/>
                        <a:latin typeface="Cambria Math" panose="02040503050406030204" pitchFamily="18" charset="0"/>
                        <a:ea typeface="+mn-ea"/>
                        <a:cs typeface="+mn-cs"/>
                      </a:rPr>
                      <m:t>×</m:t>
                    </m:r>
                    <m:r>
                      <a:rPr lang="nb-NO" sz="1100" b="0" i="1">
                        <a:solidFill>
                          <a:schemeClr val="dk1"/>
                        </a:solidFill>
                        <a:effectLst/>
                        <a:latin typeface="Cambria Math" panose="02040503050406030204" pitchFamily="18" charset="0"/>
                        <a:ea typeface="+mn-ea"/>
                        <a:cs typeface="+mn-cs"/>
                      </a:rPr>
                      <m:t>𝑣𝑒𝑘𝑡𝑓𝑎𝑘𝑡𝑜𝑟</m:t>
                    </m:r>
                  </m:oMath>
                </m:oMathPara>
              </a14:m>
              <a:endParaRPr lang="nb-NO">
                <a:effectLst/>
                <a:latin typeface="Source Sans Pro" panose="020B0503030403020204" pitchFamily="34" charset="0"/>
                <a:ea typeface="Source Sans Pro" panose="020B0503030403020204" pitchFamily="34" charset="0"/>
              </a:endParaRPr>
            </a:p>
            <a:p>
              <a:endParaRPr lang="nb-NO">
                <a:effectLst/>
                <a:latin typeface="Source Sans Pro" panose="020B0503030403020204" pitchFamily="34" charset="0"/>
                <a:ea typeface="Source Sans Pro" panose="020B0503030403020204" pitchFamily="34" charset="0"/>
              </a:endParaRPr>
            </a:p>
            <a:p>
              <a:endParaRPr lang="nb-NO">
                <a:effectLst/>
                <a:latin typeface="Source Sans Pro" panose="020B0503030403020204" pitchFamily="34" charset="0"/>
                <a:ea typeface="Source Sans Pro" panose="020B0503030403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14:m>
                <m:oMathPara xmlns:m="http://schemas.openxmlformats.org/officeDocument/2006/math">
                  <m:oMathParaPr>
                    <m:jc m:val="centerGroup"/>
                  </m:oMathParaPr>
                  <m:oMath xmlns:m="http://schemas.openxmlformats.org/officeDocument/2006/math">
                    <m:r>
                      <a:rPr lang="nb-NO" sz="1100" b="1" i="1">
                        <a:solidFill>
                          <a:schemeClr val="dk1"/>
                        </a:solidFill>
                        <a:effectLst/>
                        <a:latin typeface="Cambria Math" panose="02040503050406030204" pitchFamily="18" charset="0"/>
                        <a:ea typeface="+mn-ea"/>
                        <a:cs typeface="+mn-cs"/>
                      </a:rPr>
                      <m:t>𝑼𝒕𝒔𝒍𝒊𝒑𝒑𝒔𝒇𝒓𝒊𝒆</m:t>
                    </m:r>
                    <m:r>
                      <a:rPr lang="nb-NO" sz="1100" b="1" i="1">
                        <a:solidFill>
                          <a:schemeClr val="dk1"/>
                        </a:solidFill>
                        <a:effectLst/>
                        <a:latin typeface="Cambria Math" panose="02040503050406030204" pitchFamily="18" charset="0"/>
                        <a:ea typeface="+mn-ea"/>
                        <a:cs typeface="+mn-cs"/>
                      </a:rPr>
                      <m:t> </m:t>
                    </m:r>
                    <m:r>
                      <a:rPr lang="nb-NO" sz="1100" b="1" i="1">
                        <a:solidFill>
                          <a:schemeClr val="dk1"/>
                        </a:solidFill>
                        <a:effectLst/>
                        <a:latin typeface="Cambria Math" panose="02040503050406030204" pitchFamily="18" charset="0"/>
                        <a:ea typeface="+mn-ea"/>
                        <a:cs typeface="+mn-cs"/>
                      </a:rPr>
                      <m:t>𝒕𝒊𝒎𝒆𝒓</m:t>
                    </m:r>
                    <m:r>
                      <a:rPr lang="nb-NO" sz="1100" b="1" i="1">
                        <a:solidFill>
                          <a:schemeClr val="dk1"/>
                        </a:solidFill>
                        <a:effectLst/>
                        <a:latin typeface="Cambria Math" panose="02040503050406030204" pitchFamily="18" charset="0"/>
                        <a:ea typeface="+mn-ea"/>
                        <a:cs typeface="+mn-cs"/>
                      </a:rPr>
                      <m:t>=</m:t>
                    </m:r>
                    <m:r>
                      <a:rPr lang="nb-NO" sz="1100" b="0" i="1">
                        <a:solidFill>
                          <a:schemeClr val="dk1"/>
                        </a:solidFill>
                        <a:effectLst/>
                        <a:latin typeface="Cambria Math" panose="02040503050406030204" pitchFamily="18" charset="0"/>
                        <a:ea typeface="+mn-ea"/>
                        <a:cs typeface="+mn-cs"/>
                      </a:rPr>
                      <m:t>𝑉𝑒𝑘𝑡𝑒𝑡</m:t>
                    </m:r>
                    <m:r>
                      <a:rPr lang="nb-NO" sz="1100" b="0" i="1">
                        <a:solidFill>
                          <a:schemeClr val="dk1"/>
                        </a:solidFill>
                        <a:effectLst/>
                        <a:latin typeface="Cambria Math" panose="02040503050406030204" pitchFamily="18" charset="0"/>
                        <a:ea typeface="+mn-ea"/>
                        <a:cs typeface="+mn-cs"/>
                      </a:rPr>
                      <m:t> </m:t>
                    </m:r>
                    <m:r>
                      <a:rPr lang="nb-NO" sz="1100" b="0" i="1">
                        <a:solidFill>
                          <a:schemeClr val="dk1"/>
                        </a:solidFill>
                        <a:effectLst/>
                        <a:latin typeface="Cambria Math" panose="02040503050406030204" pitchFamily="18" charset="0"/>
                        <a:ea typeface="+mn-ea"/>
                        <a:cs typeface="+mn-cs"/>
                      </a:rPr>
                      <m:t>𝑚𝑎𝑠𝑘𝑖𝑛𝑡𝑖𝑚𝑒𝑟</m:t>
                    </m:r>
                    <m:r>
                      <a:rPr lang="nb-NO" sz="1100" b="0" i="1">
                        <a:solidFill>
                          <a:schemeClr val="dk1"/>
                        </a:solidFill>
                        <a:effectLst/>
                        <a:latin typeface="Cambria Math" panose="02040503050406030204" pitchFamily="18" charset="0"/>
                        <a:ea typeface="+mn-ea"/>
                        <a:cs typeface="+mn-cs"/>
                      </a:rPr>
                      <m:t> </m:t>
                    </m:r>
                    <m:r>
                      <a:rPr lang="nb-NO" sz="1100" b="0" i="1">
                        <a:solidFill>
                          <a:schemeClr val="dk1"/>
                        </a:solidFill>
                        <a:effectLst/>
                        <a:latin typeface="Cambria Math" panose="02040503050406030204" pitchFamily="18" charset="0"/>
                        <a:ea typeface="+mn-ea"/>
                        <a:cs typeface="+mn-cs"/>
                      </a:rPr>
                      <m:t>𝑒𝑙𝑒𝑘𝑡𝑟𝑖𝑠𝑘</m:t>
                    </m:r>
                    <m:r>
                      <a:rPr lang="nb-NO" sz="1100" b="0" i="1">
                        <a:solidFill>
                          <a:schemeClr val="dk1"/>
                        </a:solidFill>
                        <a:effectLst/>
                        <a:latin typeface="Cambria Math" panose="02040503050406030204" pitchFamily="18" charset="0"/>
                        <a:ea typeface="+mn-ea"/>
                        <a:cs typeface="+mn-cs"/>
                      </a:rPr>
                      <m:t>+</m:t>
                    </m:r>
                    <m:r>
                      <a:rPr lang="nb-NO" sz="1100" b="0" i="1">
                        <a:solidFill>
                          <a:schemeClr val="dk1"/>
                        </a:solidFill>
                        <a:effectLst/>
                        <a:latin typeface="Cambria Math" panose="02040503050406030204" pitchFamily="18" charset="0"/>
                        <a:ea typeface="+mn-ea"/>
                        <a:cs typeface="+mn-cs"/>
                      </a:rPr>
                      <m:t>𝑉𝑒𝑘𝑡𝑒𝑡</m:t>
                    </m:r>
                    <m:r>
                      <a:rPr lang="nb-NO" sz="1100" b="0" i="1">
                        <a:solidFill>
                          <a:schemeClr val="dk1"/>
                        </a:solidFill>
                        <a:effectLst/>
                        <a:latin typeface="Cambria Math" panose="02040503050406030204" pitchFamily="18" charset="0"/>
                        <a:ea typeface="+mn-ea"/>
                        <a:cs typeface="+mn-cs"/>
                      </a:rPr>
                      <m:t> </m:t>
                    </m:r>
                    <m:r>
                      <a:rPr lang="nb-NO" sz="1100" b="0" i="1">
                        <a:solidFill>
                          <a:schemeClr val="dk1"/>
                        </a:solidFill>
                        <a:effectLst/>
                        <a:latin typeface="Cambria Math" panose="02040503050406030204" pitchFamily="18" charset="0"/>
                        <a:ea typeface="+mn-ea"/>
                        <a:cs typeface="+mn-cs"/>
                      </a:rPr>
                      <m:t>𝑚𝑎𝑠𝑘𝑖𝑛𝑡𝑖𝑚𝑒𝑟</m:t>
                    </m:r>
                    <m:r>
                      <a:rPr lang="nb-NO" sz="1100" b="0" i="1">
                        <a:solidFill>
                          <a:schemeClr val="dk1"/>
                        </a:solidFill>
                        <a:effectLst/>
                        <a:latin typeface="Cambria Math" panose="02040503050406030204" pitchFamily="18" charset="0"/>
                        <a:ea typeface="+mn-ea"/>
                        <a:cs typeface="+mn-cs"/>
                      </a:rPr>
                      <m:t> </m:t>
                    </m:r>
                    <m:r>
                      <a:rPr lang="nb-NO" sz="1100" b="0" i="1">
                        <a:solidFill>
                          <a:schemeClr val="dk1"/>
                        </a:solidFill>
                        <a:effectLst/>
                        <a:latin typeface="Cambria Math" panose="02040503050406030204" pitchFamily="18" charset="0"/>
                        <a:ea typeface="+mn-ea"/>
                        <a:cs typeface="+mn-cs"/>
                      </a:rPr>
                      <m:t>h𝑦𝑑𝑟𝑜𝑔𝑒𝑛</m:t>
                    </m:r>
                  </m:oMath>
                </m:oMathPara>
              </a14:m>
              <a:endParaRPr lang="nb-NO" b="0">
                <a:effectLst/>
                <a:latin typeface="Source Sans Pro" panose="020B0503030403020204" pitchFamily="34" charset="0"/>
                <a:ea typeface="Source Sans Pro" panose="020B0503030403020204" pitchFamily="34" charset="0"/>
              </a:endParaRPr>
            </a:p>
            <a:p>
              <a:endParaRPr lang="nb-NO" sz="1100" b="0" i="1">
                <a:solidFill>
                  <a:schemeClr val="dk1"/>
                </a:solidFill>
                <a:effectLst/>
                <a:latin typeface="Source Sans Pro" panose="020B0503030403020204" pitchFamily="34" charset="0"/>
                <a:ea typeface="Source Sans Pro" panose="020B0503030403020204" pitchFamily="34" charset="0"/>
                <a:cs typeface="+mn-cs"/>
              </a:endParaRPr>
            </a:p>
            <a:p>
              <a:endParaRPr lang="nb-NO" sz="1100" b="0" i="1">
                <a:solidFill>
                  <a:schemeClr val="dk1"/>
                </a:solidFill>
                <a:effectLst/>
                <a:latin typeface="Source Sans Pro" panose="020B0503030403020204" pitchFamily="34" charset="0"/>
                <a:ea typeface="Source Sans Pro" panose="020B0503030403020204" pitchFamily="34" charset="0"/>
                <a:cs typeface="+mn-cs"/>
              </a:endParaRPr>
            </a:p>
            <a:p>
              <a:pPr/>
              <a14:m>
                <m:oMathPara xmlns:m="http://schemas.openxmlformats.org/officeDocument/2006/math">
                  <m:oMathParaPr>
                    <m:jc m:val="centerGroup"/>
                  </m:oMathParaPr>
                  <m:oMath xmlns:m="http://schemas.openxmlformats.org/officeDocument/2006/math">
                    <m:r>
                      <a:rPr lang="nb-NO" sz="1100" b="1" i="1">
                        <a:solidFill>
                          <a:schemeClr val="dk1"/>
                        </a:solidFill>
                        <a:effectLst/>
                        <a:latin typeface="Cambria Math" panose="02040503050406030204" pitchFamily="18" charset="0"/>
                        <a:ea typeface="+mn-ea"/>
                        <a:cs typeface="+mn-cs"/>
                      </a:rPr>
                      <m:t>𝑮𝒓𝒂𝒅</m:t>
                    </m:r>
                    <m:r>
                      <a:rPr lang="nb-NO" sz="1100" b="1" i="1">
                        <a:solidFill>
                          <a:schemeClr val="dk1"/>
                        </a:solidFill>
                        <a:effectLst/>
                        <a:latin typeface="Cambria Math" panose="02040503050406030204" pitchFamily="18" charset="0"/>
                        <a:ea typeface="+mn-ea"/>
                        <a:cs typeface="+mn-cs"/>
                      </a:rPr>
                      <m:t> </m:t>
                    </m:r>
                    <m:r>
                      <a:rPr lang="nb-NO" sz="1100" b="1" i="1">
                        <a:solidFill>
                          <a:schemeClr val="dk1"/>
                        </a:solidFill>
                        <a:effectLst/>
                        <a:latin typeface="Cambria Math" panose="02040503050406030204" pitchFamily="18" charset="0"/>
                        <a:ea typeface="+mn-ea"/>
                        <a:cs typeface="+mn-cs"/>
                      </a:rPr>
                      <m:t>𝒂𝒗</m:t>
                    </m:r>
                    <m:r>
                      <a:rPr lang="nb-NO" sz="1100" b="1" i="1">
                        <a:solidFill>
                          <a:schemeClr val="dk1"/>
                        </a:solidFill>
                        <a:effectLst/>
                        <a:latin typeface="Cambria Math" panose="02040503050406030204" pitchFamily="18" charset="0"/>
                        <a:ea typeface="+mn-ea"/>
                        <a:cs typeface="+mn-cs"/>
                      </a:rPr>
                      <m:t> </m:t>
                    </m:r>
                    <m:r>
                      <a:rPr lang="nb-NO" sz="1100" b="1" i="1">
                        <a:solidFill>
                          <a:schemeClr val="dk1"/>
                        </a:solidFill>
                        <a:effectLst/>
                        <a:latin typeface="Cambria Math" panose="02040503050406030204" pitchFamily="18" charset="0"/>
                        <a:ea typeface="+mn-ea"/>
                        <a:cs typeface="+mn-cs"/>
                      </a:rPr>
                      <m:t>𝒖𝒕𝒔𝒍𝒊𝒑𝒑𝒔𝒇𝒓𝒊𝒉𝒆𝒕</m:t>
                    </m:r>
                    <m:r>
                      <a:rPr lang="nb-NO" sz="1100" b="1" i="1">
                        <a:solidFill>
                          <a:schemeClr val="dk1"/>
                        </a:solidFill>
                        <a:effectLst/>
                        <a:latin typeface="Cambria Math" panose="02040503050406030204" pitchFamily="18" charset="0"/>
                        <a:ea typeface="+mn-ea"/>
                        <a:cs typeface="+mn-cs"/>
                      </a:rPr>
                      <m:t> </m:t>
                    </m:r>
                    <m:r>
                      <a:rPr lang="nb-NO" sz="1100" b="0" i="1">
                        <a:solidFill>
                          <a:schemeClr val="dk1"/>
                        </a:solidFill>
                        <a:effectLst/>
                        <a:latin typeface="Cambria Math" panose="02040503050406030204" pitchFamily="18" charset="0"/>
                        <a:ea typeface="+mn-ea"/>
                        <a:cs typeface="+mn-cs"/>
                      </a:rPr>
                      <m:t>= </m:t>
                    </m:r>
                    <m:f>
                      <m:fPr>
                        <m:ctrlPr>
                          <a:rPr lang="nb-NO" sz="1100" b="0" i="1">
                            <a:solidFill>
                              <a:schemeClr val="dk1"/>
                            </a:solidFill>
                            <a:effectLst/>
                            <a:latin typeface="Cambria Math" panose="02040503050406030204" pitchFamily="18" charset="0"/>
                            <a:ea typeface="+mn-ea"/>
                            <a:cs typeface="+mn-cs"/>
                          </a:rPr>
                        </m:ctrlPr>
                      </m:fPr>
                      <m:num>
                        <m:r>
                          <a:rPr lang="nb-NO" sz="1100" b="0" i="1">
                            <a:solidFill>
                              <a:schemeClr val="dk1"/>
                            </a:solidFill>
                            <a:effectLst/>
                            <a:latin typeface="Cambria Math" panose="02040503050406030204" pitchFamily="18" charset="0"/>
                            <a:ea typeface="+mn-ea"/>
                            <a:cs typeface="+mn-cs"/>
                          </a:rPr>
                          <m:t>𝑠𝑢𝑚</m:t>
                        </m:r>
                        <m:r>
                          <a:rPr lang="nb-NO" sz="1100" b="0" i="1">
                            <a:solidFill>
                              <a:schemeClr val="dk1"/>
                            </a:solidFill>
                            <a:effectLst/>
                            <a:latin typeface="Cambria Math" panose="02040503050406030204" pitchFamily="18" charset="0"/>
                            <a:ea typeface="+mn-ea"/>
                            <a:cs typeface="+mn-cs"/>
                          </a:rPr>
                          <m:t> </m:t>
                        </m:r>
                        <m:r>
                          <a:rPr lang="nb-NO" sz="1100" b="0" i="1">
                            <a:solidFill>
                              <a:schemeClr val="dk1"/>
                            </a:solidFill>
                            <a:effectLst/>
                            <a:latin typeface="Cambria Math" panose="02040503050406030204" pitchFamily="18" charset="0"/>
                            <a:ea typeface="+mn-ea"/>
                            <a:cs typeface="+mn-cs"/>
                          </a:rPr>
                          <m:t>𝑎𝑣</m:t>
                        </m:r>
                        <m:r>
                          <a:rPr lang="nb-NO" sz="1100" b="0" i="1">
                            <a:solidFill>
                              <a:schemeClr val="dk1"/>
                            </a:solidFill>
                            <a:effectLst/>
                            <a:latin typeface="Cambria Math" panose="02040503050406030204" pitchFamily="18" charset="0"/>
                            <a:ea typeface="+mn-ea"/>
                            <a:cs typeface="+mn-cs"/>
                          </a:rPr>
                          <m:t> </m:t>
                        </m:r>
                        <m:r>
                          <a:rPr lang="nb-NO" sz="1100" b="0" i="1">
                            <a:solidFill>
                              <a:schemeClr val="dk1"/>
                            </a:solidFill>
                            <a:effectLst/>
                            <a:latin typeface="Cambria Math" panose="02040503050406030204" pitchFamily="18" charset="0"/>
                            <a:ea typeface="+mn-ea"/>
                            <a:cs typeface="+mn-cs"/>
                          </a:rPr>
                          <m:t>𝑣𝑒𝑘𝑡𝑒𝑑𝑒</m:t>
                        </m:r>
                        <m:r>
                          <a:rPr lang="nb-NO" sz="1100" b="0" i="1">
                            <a:solidFill>
                              <a:schemeClr val="dk1"/>
                            </a:solidFill>
                            <a:effectLst/>
                            <a:latin typeface="Cambria Math" panose="02040503050406030204" pitchFamily="18" charset="0"/>
                            <a:ea typeface="+mn-ea"/>
                            <a:cs typeface="+mn-cs"/>
                          </a:rPr>
                          <m:t> </m:t>
                        </m:r>
                        <m:r>
                          <a:rPr lang="nb-NO" sz="1100" b="0" i="1">
                            <a:solidFill>
                              <a:schemeClr val="dk1"/>
                            </a:solidFill>
                            <a:effectLst/>
                            <a:latin typeface="Cambria Math" panose="02040503050406030204" pitchFamily="18" charset="0"/>
                            <a:ea typeface="+mn-ea"/>
                            <a:cs typeface="+mn-cs"/>
                          </a:rPr>
                          <m:t>𝑢𝑡𝑠𝑙𝑖𝑝𝑝𝑓𝑟𝑖𝑒</m:t>
                        </m:r>
                        <m:r>
                          <a:rPr lang="nb-NO" sz="1100" b="0" i="1">
                            <a:solidFill>
                              <a:schemeClr val="dk1"/>
                            </a:solidFill>
                            <a:effectLst/>
                            <a:latin typeface="Cambria Math" panose="02040503050406030204" pitchFamily="18" charset="0"/>
                            <a:ea typeface="+mn-ea"/>
                            <a:cs typeface="+mn-cs"/>
                          </a:rPr>
                          <m:t> </m:t>
                        </m:r>
                        <m:r>
                          <a:rPr lang="nb-NO" sz="1100" b="0" i="1">
                            <a:solidFill>
                              <a:schemeClr val="dk1"/>
                            </a:solidFill>
                            <a:effectLst/>
                            <a:latin typeface="Cambria Math" panose="02040503050406030204" pitchFamily="18" charset="0"/>
                            <a:ea typeface="+mn-ea"/>
                            <a:cs typeface="+mn-cs"/>
                          </a:rPr>
                          <m:t>𝑚𝑎𝑠𝑘𝑖𝑛𝑡𝑖𝑚𝑒𝑟</m:t>
                        </m:r>
                      </m:num>
                      <m:den>
                        <m:r>
                          <a:rPr lang="nb-NO" sz="1100" b="0" i="1">
                            <a:solidFill>
                              <a:schemeClr val="dk1"/>
                            </a:solidFill>
                            <a:effectLst/>
                            <a:latin typeface="Cambria Math" panose="02040503050406030204" pitchFamily="18" charset="0"/>
                            <a:ea typeface="+mn-ea"/>
                            <a:cs typeface="+mn-cs"/>
                          </a:rPr>
                          <m:t>𝑠𝑢𝑚</m:t>
                        </m:r>
                        <m:r>
                          <a:rPr lang="nb-NO" sz="1100" b="0" i="1">
                            <a:solidFill>
                              <a:schemeClr val="dk1"/>
                            </a:solidFill>
                            <a:effectLst/>
                            <a:latin typeface="Cambria Math" panose="02040503050406030204" pitchFamily="18" charset="0"/>
                            <a:ea typeface="+mn-ea"/>
                            <a:cs typeface="+mn-cs"/>
                          </a:rPr>
                          <m:t> </m:t>
                        </m:r>
                        <m:r>
                          <a:rPr lang="nb-NO" sz="1100" b="0" i="1">
                            <a:solidFill>
                              <a:schemeClr val="dk1"/>
                            </a:solidFill>
                            <a:effectLst/>
                            <a:latin typeface="Cambria Math" panose="02040503050406030204" pitchFamily="18" charset="0"/>
                            <a:ea typeface="+mn-ea"/>
                            <a:cs typeface="+mn-cs"/>
                          </a:rPr>
                          <m:t>𝑎𝑣</m:t>
                        </m:r>
                        <m:r>
                          <a:rPr lang="nb-NO" sz="1100" b="0" i="1">
                            <a:solidFill>
                              <a:schemeClr val="dk1"/>
                            </a:solidFill>
                            <a:effectLst/>
                            <a:latin typeface="Cambria Math" panose="02040503050406030204" pitchFamily="18" charset="0"/>
                            <a:ea typeface="+mn-ea"/>
                            <a:cs typeface="+mn-cs"/>
                          </a:rPr>
                          <m:t> </m:t>
                        </m:r>
                        <m:r>
                          <a:rPr lang="nb-NO" sz="1100" b="0" i="1">
                            <a:solidFill>
                              <a:schemeClr val="dk1"/>
                            </a:solidFill>
                            <a:effectLst/>
                            <a:latin typeface="Cambria Math" panose="02040503050406030204" pitchFamily="18" charset="0"/>
                            <a:ea typeface="+mn-ea"/>
                            <a:cs typeface="+mn-cs"/>
                          </a:rPr>
                          <m:t>𝑣𝑒𝑘𝑡𝑒𝑑𝑒</m:t>
                        </m:r>
                        <m:r>
                          <a:rPr lang="nb-NO" sz="1100" b="0" i="1">
                            <a:solidFill>
                              <a:schemeClr val="dk1"/>
                            </a:solidFill>
                            <a:effectLst/>
                            <a:latin typeface="Cambria Math" panose="02040503050406030204" pitchFamily="18" charset="0"/>
                            <a:ea typeface="+mn-ea"/>
                            <a:cs typeface="+mn-cs"/>
                          </a:rPr>
                          <m:t> </m:t>
                        </m:r>
                        <m:r>
                          <a:rPr lang="nb-NO" sz="1100" b="0" i="1">
                            <a:solidFill>
                              <a:schemeClr val="dk1"/>
                            </a:solidFill>
                            <a:effectLst/>
                            <a:latin typeface="Cambria Math" panose="02040503050406030204" pitchFamily="18" charset="0"/>
                            <a:ea typeface="+mn-ea"/>
                            <a:cs typeface="+mn-cs"/>
                          </a:rPr>
                          <m:t>𝑚𝑎𝑠𝑘𝑖𝑛𝑡𝑖𝑚𝑒𝑟</m:t>
                        </m:r>
                      </m:den>
                    </m:f>
                  </m:oMath>
                </m:oMathPara>
              </a14:m>
              <a:endParaRPr lang="nb-NO">
                <a:effectLst/>
                <a:latin typeface="Source Sans Pro" panose="020B0503030403020204" pitchFamily="34" charset="0"/>
                <a:ea typeface="Source Sans Pro" panose="020B0503030403020204" pitchFamily="34" charset="0"/>
              </a:endParaRPr>
            </a:p>
          </xdr:txBody>
        </xdr:sp>
      </mc:Choice>
      <mc:Fallback xmlns="">
        <xdr:sp macro="" textlink="">
          <xdr:nvSpPr>
            <xdr:cNvPr id="5" name="TekstSylinder 4">
              <a:extLst>
                <a:ext uri="{FF2B5EF4-FFF2-40B4-BE49-F238E27FC236}">
                  <a16:creationId xmlns:a16="http://schemas.microsoft.com/office/drawing/2014/main" id="{E961C203-9656-4E63-8084-DF1AD841E014}"/>
                </a:ext>
              </a:extLst>
            </xdr:cNvPr>
            <xdr:cNvSpPr txBox="1"/>
          </xdr:nvSpPr>
          <xdr:spPr>
            <a:xfrm>
              <a:off x="304800" y="6076951"/>
              <a:ext cx="8296275" cy="2362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100" b="1" baseline="0">
                  <a:solidFill>
                    <a:schemeClr val="dk1"/>
                  </a:solidFill>
                  <a:effectLst/>
                  <a:latin typeface="Source Sans Pro" panose="020B0503030403020204" pitchFamily="34" charset="0"/>
                  <a:ea typeface="Source Sans Pro" panose="020B0503030403020204" pitchFamily="34" charset="0"/>
                  <a:cs typeface="+mn-cs"/>
                </a:rPr>
                <a:t>Grad av utslippsfrihet</a:t>
              </a:r>
            </a:p>
            <a:p>
              <a:endParaRPr lang="nb-NO" sz="1100" b="0" baseline="0">
                <a:solidFill>
                  <a:schemeClr val="dk1"/>
                </a:solidFill>
                <a:effectLst/>
                <a:latin typeface="Source Sans Pro" panose="020B0503030403020204" pitchFamily="34" charset="0"/>
                <a:ea typeface="Source Sans Pro" panose="020B0503030403020204" pitchFamily="34" charset="0"/>
                <a:cs typeface="+mn-cs"/>
              </a:endParaRPr>
            </a:p>
            <a:p>
              <a:r>
                <a:rPr lang="nb-NO">
                  <a:effectLst/>
                  <a:latin typeface="Source Sans Pro" panose="020B0503030403020204" pitchFamily="34" charset="0"/>
                  <a:ea typeface="Source Sans Pro" panose="020B0503030403020204" pitchFamily="34" charset="0"/>
                </a:rPr>
                <a:t>Vektgrenser i tonn og vekting</a:t>
              </a:r>
              <a:r>
                <a:rPr lang="nb-NO" baseline="0">
                  <a:effectLst/>
                  <a:latin typeface="Source Sans Pro" panose="020B0503030403020204" pitchFamily="34" charset="0"/>
                  <a:ea typeface="Source Sans Pro" panose="020B0503030403020204" pitchFamily="34" charset="0"/>
                </a:rPr>
                <a:t> av </a:t>
              </a:r>
              <a:r>
                <a:rPr lang="nb-NO">
                  <a:effectLst/>
                  <a:latin typeface="Source Sans Pro" panose="020B0503030403020204" pitchFamily="34" charset="0"/>
                  <a:ea typeface="Source Sans Pro" panose="020B0503030403020204" pitchFamily="34" charset="0"/>
                </a:rPr>
                <a:t>timer er oppgitt på maskinarket. </a:t>
              </a:r>
            </a:p>
            <a:p>
              <a:r>
                <a:rPr lang="nb-NO">
                  <a:effectLst/>
                  <a:latin typeface="Source Sans Pro" panose="020B0503030403020204" pitchFamily="34" charset="0"/>
                  <a:ea typeface="Source Sans Pro" panose="020B0503030403020204" pitchFamily="34" charset="0"/>
                </a:rPr>
                <a:t>Små maskiner har vekt 1. Middels og stor maskiner har vekt</a:t>
              </a:r>
              <a:r>
                <a:rPr lang="nb-NO" baseline="0">
                  <a:effectLst/>
                  <a:latin typeface="Source Sans Pro" panose="020B0503030403020204" pitchFamily="34" charset="0"/>
                  <a:ea typeface="Source Sans Pro" panose="020B0503030403020204" pitchFamily="34" charset="0"/>
                </a:rPr>
                <a:t> relativ til små maskiner</a:t>
              </a:r>
            </a:p>
            <a:p>
              <a:endParaRPr lang="nb-NO" baseline="0">
                <a:effectLst/>
              </a:endParaRPr>
            </a:p>
            <a:p>
              <a:r>
                <a:rPr lang="nb-NO">
                  <a:effectLst/>
                </a:rPr>
                <a:t> </a:t>
              </a:r>
            </a:p>
            <a:p>
              <a:r>
                <a:rPr lang="nb-NO" sz="1100" b="1" i="0">
                  <a:solidFill>
                    <a:schemeClr val="dk1"/>
                  </a:solidFill>
                  <a:effectLst/>
                  <a:latin typeface="+mn-lt"/>
                  <a:ea typeface="+mn-ea"/>
                  <a:cs typeface="+mn-cs"/>
                </a:rPr>
                <a:t>𝑽𝒆𝒌𝒕𝒆𝒕 𝒕𝒊𝒎𝒆𝒓</a:t>
              </a:r>
              <a:r>
                <a:rPr lang="nb-NO" sz="1100" b="0" i="0">
                  <a:solidFill>
                    <a:schemeClr val="dk1"/>
                  </a:solidFill>
                  <a:effectLst/>
                  <a:latin typeface="+mn-lt"/>
                  <a:ea typeface="+mn-ea"/>
                  <a:cs typeface="+mn-cs"/>
                </a:rPr>
                <a:t>=𝑀𝑎𝑠𝑘𝑖𝑛𝑡𝑖𝑚𝑒𝑟 𝑖 𝑘𝑜𝑛𝑡𝑟𝑎𝑘𝑡×𝑣𝑒𝑘𝑡𝑓𝑎𝑘𝑡𝑜𝑟</a:t>
              </a:r>
              <a:endParaRPr lang="nb-NO">
                <a:effectLst/>
                <a:latin typeface="Source Sans Pro" panose="020B0503030403020204" pitchFamily="34" charset="0"/>
                <a:ea typeface="Source Sans Pro" panose="020B0503030403020204" pitchFamily="34" charset="0"/>
              </a:endParaRPr>
            </a:p>
            <a:p>
              <a:endParaRPr lang="nb-NO">
                <a:effectLst/>
                <a:latin typeface="Source Sans Pro" panose="020B0503030403020204" pitchFamily="34" charset="0"/>
                <a:ea typeface="Source Sans Pro" panose="020B0503030403020204" pitchFamily="34" charset="0"/>
              </a:endParaRPr>
            </a:p>
            <a:p>
              <a:endParaRPr lang="nb-NO">
                <a:effectLst/>
                <a:latin typeface="Source Sans Pro" panose="020B0503030403020204" pitchFamily="34" charset="0"/>
                <a:ea typeface="Source Sans Pro" panose="020B0503030403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nb-NO" sz="1100" b="1" i="0">
                  <a:solidFill>
                    <a:schemeClr val="dk1"/>
                  </a:solidFill>
                  <a:effectLst/>
                  <a:latin typeface="Cambria Math" panose="02040503050406030204" pitchFamily="18" charset="0"/>
                  <a:ea typeface="+mn-ea"/>
                  <a:cs typeface="+mn-cs"/>
                </a:rPr>
                <a:t>𝑼𝒕𝒔𝒍𝒊𝒑𝒑𝒔𝒇𝒓𝒊𝒆 𝒕𝒊𝒎𝒆𝒓=</a:t>
              </a:r>
              <a:r>
                <a:rPr lang="nb-NO" sz="1100" b="0" i="0">
                  <a:solidFill>
                    <a:schemeClr val="dk1"/>
                  </a:solidFill>
                  <a:effectLst/>
                  <a:latin typeface="Cambria Math" panose="02040503050406030204" pitchFamily="18" charset="0"/>
                  <a:ea typeface="+mn-ea"/>
                  <a:cs typeface="+mn-cs"/>
                </a:rPr>
                <a:t>𝑉𝑒𝑘𝑡𝑒𝑡 𝑚𝑎𝑠𝑘𝑖𝑛𝑡𝑖𝑚𝑒𝑟 𝑒𝑙𝑒𝑘𝑡𝑟𝑖𝑠𝑘+𝑉𝑒𝑘𝑡𝑒𝑡 𝑚𝑎𝑠𝑘𝑖𝑛</a:t>
              </a:r>
              <a:r>
                <a:rPr lang="nb-NO" sz="1100" b="0" i="0">
                  <a:solidFill>
                    <a:schemeClr val="dk1"/>
                  </a:solidFill>
                  <a:effectLst/>
                  <a:latin typeface="+mn-lt"/>
                  <a:ea typeface="+mn-ea"/>
                  <a:cs typeface="+mn-cs"/>
                </a:rPr>
                <a:t>𝑡𝑖𝑚𝑒𝑟</a:t>
              </a:r>
              <a:r>
                <a:rPr lang="nb-NO" sz="1100" b="0" i="0">
                  <a:solidFill>
                    <a:schemeClr val="dk1"/>
                  </a:solidFill>
                  <a:effectLst/>
                  <a:latin typeface="Cambria Math" panose="02040503050406030204" pitchFamily="18" charset="0"/>
                  <a:ea typeface="+mn-ea"/>
                  <a:cs typeface="+mn-cs"/>
                </a:rPr>
                <a:t> ℎ𝑦𝑑𝑟𝑜𝑔𝑒𝑛</a:t>
              </a:r>
              <a:endParaRPr lang="nb-NO" b="0">
                <a:effectLst/>
                <a:latin typeface="Source Sans Pro" panose="020B0503030403020204" pitchFamily="34" charset="0"/>
                <a:ea typeface="Source Sans Pro" panose="020B0503030403020204" pitchFamily="34" charset="0"/>
              </a:endParaRPr>
            </a:p>
            <a:p>
              <a:endParaRPr lang="nb-NO" sz="1100" b="0" i="1">
                <a:solidFill>
                  <a:schemeClr val="dk1"/>
                </a:solidFill>
                <a:effectLst/>
                <a:latin typeface="Source Sans Pro" panose="020B0503030403020204" pitchFamily="34" charset="0"/>
                <a:ea typeface="Source Sans Pro" panose="020B0503030403020204" pitchFamily="34" charset="0"/>
                <a:cs typeface="+mn-cs"/>
              </a:endParaRPr>
            </a:p>
            <a:p>
              <a:endParaRPr lang="nb-NO" sz="1100" b="0" i="1">
                <a:solidFill>
                  <a:schemeClr val="dk1"/>
                </a:solidFill>
                <a:effectLst/>
                <a:latin typeface="Source Sans Pro" panose="020B0503030403020204" pitchFamily="34" charset="0"/>
                <a:ea typeface="Source Sans Pro" panose="020B0503030403020204" pitchFamily="34" charset="0"/>
                <a:cs typeface="+mn-cs"/>
              </a:endParaRPr>
            </a:p>
            <a:p>
              <a:r>
                <a:rPr lang="nb-NO" sz="1100" b="1" i="0">
                  <a:solidFill>
                    <a:schemeClr val="dk1"/>
                  </a:solidFill>
                  <a:effectLst/>
                  <a:latin typeface="+mn-lt"/>
                  <a:ea typeface="+mn-ea"/>
                  <a:cs typeface="+mn-cs"/>
                </a:rPr>
                <a:t>𝑮𝒓𝒂𝒅 𝒂𝒗 𝒖𝒕𝒔𝒍𝒊𝒑𝒑𝒔𝒇𝒓𝒊𝒉𝒆𝒕 </a:t>
              </a:r>
              <a:r>
                <a:rPr lang="nb-NO" sz="1100" b="0" i="0">
                  <a:solidFill>
                    <a:schemeClr val="dk1"/>
                  </a:solidFill>
                  <a:effectLst/>
                  <a:latin typeface="+mn-lt"/>
                  <a:ea typeface="+mn-ea"/>
                  <a:cs typeface="+mn-cs"/>
                </a:rPr>
                <a:t>=  (𝑠𝑢𝑚 𝑎𝑣 𝑣𝑒𝑘𝑡𝑒𝑑𝑒 𝑢𝑡𝑠𝑙𝑖𝑝𝑝𝑓𝑟𝑖𝑒 </a:t>
              </a:r>
              <a:r>
                <a:rPr lang="nb-NO" sz="1100" b="0" i="0">
                  <a:solidFill>
                    <a:schemeClr val="dk1"/>
                  </a:solidFill>
                  <a:effectLst/>
                  <a:latin typeface="Cambria Math" panose="02040503050406030204" pitchFamily="18" charset="0"/>
                  <a:ea typeface="+mn-ea"/>
                  <a:cs typeface="+mn-cs"/>
                </a:rPr>
                <a:t>𝑚𝑎𝑠𝑘𝑖𝑛</a:t>
              </a:r>
              <a:r>
                <a:rPr lang="nb-NO" sz="1100" b="0" i="0">
                  <a:solidFill>
                    <a:schemeClr val="dk1"/>
                  </a:solidFill>
                  <a:effectLst/>
                  <a:latin typeface="+mn-lt"/>
                  <a:ea typeface="+mn-ea"/>
                  <a:cs typeface="+mn-cs"/>
                </a:rPr>
                <a:t>𝑡𝑖𝑚𝑒𝑟)/(𝑠𝑢𝑚 𝑎𝑣 𝑣𝑒𝑘𝑡𝑒𝑑𝑒 𝑚𝑎𝑠𝑘𝑖𝑛𝑡𝑖𝑚𝑒𝑟)</a:t>
              </a:r>
              <a:endParaRPr lang="nb-NO">
                <a:effectLst/>
                <a:latin typeface="Source Sans Pro" panose="020B0503030403020204" pitchFamily="34" charset="0"/>
                <a:ea typeface="Source Sans Pro" panose="020B0503030403020204" pitchFamily="34" charset="0"/>
              </a:endParaRPr>
            </a:p>
          </xdr:txBody>
        </xdr:sp>
      </mc:Fallback>
    </mc:AlternateContent>
    <xdr:clientData/>
  </xdr:twoCellAnchor>
</xdr:wsDr>
</file>

<file path=xl/drawings/drawing5.xml><?xml version="1.0" encoding="utf-8"?>
<xdr:wsDr xmlns:xdr="http://schemas.openxmlformats.org/drawingml/2006/spreadsheetDrawing" xmlns:a="http://schemas.openxmlformats.org/drawingml/2006/main">
  <xdr:oneCellAnchor>
    <xdr:from>
      <xdr:col>1</xdr:col>
      <xdr:colOff>17145</xdr:colOff>
      <xdr:row>1</xdr:row>
      <xdr:rowOff>17145</xdr:rowOff>
    </xdr:from>
    <xdr:ext cx="1142180" cy="325755"/>
    <xdr:pic>
      <xdr:nvPicPr>
        <xdr:cNvPr id="2" name="Bilde 1">
          <a:extLst>
            <a:ext uri="{FF2B5EF4-FFF2-40B4-BE49-F238E27FC236}">
              <a16:creationId xmlns:a16="http://schemas.microsoft.com/office/drawing/2014/main" id="{2C372B0B-5EE7-4461-9A50-9E7E2FE0AA3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8595" y="207645"/>
          <a:ext cx="1142180" cy="325755"/>
        </a:xfrm>
        <a:prstGeom prst="rect">
          <a:avLst/>
        </a:prstGeom>
      </xdr:spPr>
    </xdr:pic>
    <xdr:clientData/>
  </xdr:oneCellAnchor>
  <xdr:twoCellAnchor>
    <xdr:from>
      <xdr:col>4</xdr:col>
      <xdr:colOff>283844</xdr:colOff>
      <xdr:row>0</xdr:row>
      <xdr:rowOff>167640</xdr:rowOff>
    </xdr:from>
    <xdr:to>
      <xdr:col>10</xdr:col>
      <xdr:colOff>174625</xdr:colOff>
      <xdr:row>3</xdr:row>
      <xdr:rowOff>0</xdr:rowOff>
    </xdr:to>
    <xdr:sp macro="" textlink="">
      <xdr:nvSpPr>
        <xdr:cNvPr id="3" name="TekstSylinder 2">
          <a:extLst>
            <a:ext uri="{FF2B5EF4-FFF2-40B4-BE49-F238E27FC236}">
              <a16:creationId xmlns:a16="http://schemas.microsoft.com/office/drawing/2014/main" id="{E0CB6878-4368-467A-9B4C-34019D021D48}"/>
            </a:ext>
          </a:extLst>
        </xdr:cNvPr>
        <xdr:cNvSpPr txBox="1"/>
      </xdr:nvSpPr>
      <xdr:spPr>
        <a:xfrm>
          <a:off x="1831657" y="167640"/>
          <a:ext cx="5439093" cy="4117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2000" b="1">
              <a:latin typeface="Source Sans Pro" panose="020B0503030403020204" pitchFamily="34" charset="0"/>
              <a:ea typeface="Source Sans Pro" panose="020B0503030403020204" pitchFamily="34" charset="0"/>
            </a:rPr>
            <a:t>Maskintimer tilbudt i kontrakt</a:t>
          </a:r>
        </a:p>
      </xdr:txBody>
    </xdr:sp>
    <xdr:clientData/>
  </xdr:twoCellAnchor>
  <xdr:twoCellAnchor>
    <xdr:from>
      <xdr:col>13</xdr:col>
      <xdr:colOff>0</xdr:colOff>
      <xdr:row>7</xdr:row>
      <xdr:rowOff>129222</xdr:rowOff>
    </xdr:from>
    <xdr:to>
      <xdr:col>14</xdr:col>
      <xdr:colOff>559436</xdr:colOff>
      <xdr:row>13</xdr:row>
      <xdr:rowOff>47625</xdr:rowOff>
    </xdr:to>
    <xdr:sp macro="" textlink="">
      <xdr:nvSpPr>
        <xdr:cNvPr id="7" name="TekstSylinder 6">
          <a:extLst>
            <a:ext uri="{FF2B5EF4-FFF2-40B4-BE49-F238E27FC236}">
              <a16:creationId xmlns:a16="http://schemas.microsoft.com/office/drawing/2014/main" id="{14123C35-EC4F-483C-B592-4D94870EEB83}"/>
            </a:ext>
          </a:extLst>
        </xdr:cNvPr>
        <xdr:cNvSpPr txBox="1"/>
      </xdr:nvSpPr>
      <xdr:spPr>
        <a:xfrm>
          <a:off x="8151813" y="883285"/>
          <a:ext cx="1329373" cy="4422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nb-NO" sz="1000">
            <a:latin typeface="Source Sans Pro" panose="020B0503030403020204" pitchFamily="34" charset="0"/>
            <a:ea typeface="Source Sans Pro" panose="020B0503030403020204" pitchFamily="34" charset="0"/>
          </a:endParaRPr>
        </a:p>
      </xdr:txBody>
    </xdr:sp>
    <xdr:clientData/>
  </xdr:twoCellAnchor>
</xdr:wsDr>
</file>

<file path=xl/drawings/drawing6.xml><?xml version="1.0" encoding="utf-8"?>
<xdr:wsDr xmlns:xdr="http://schemas.openxmlformats.org/drawingml/2006/spreadsheetDrawing" xmlns:a="http://schemas.openxmlformats.org/drawingml/2006/main">
  <xdr:oneCellAnchor>
    <xdr:from>
      <xdr:col>1</xdr:col>
      <xdr:colOff>6669</xdr:colOff>
      <xdr:row>0</xdr:row>
      <xdr:rowOff>156210</xdr:rowOff>
    </xdr:from>
    <xdr:ext cx="1470660" cy="419439"/>
    <xdr:pic>
      <xdr:nvPicPr>
        <xdr:cNvPr id="2" name="Bilde 1">
          <a:extLst>
            <a:ext uri="{FF2B5EF4-FFF2-40B4-BE49-F238E27FC236}">
              <a16:creationId xmlns:a16="http://schemas.microsoft.com/office/drawing/2014/main" id="{EBCA05FD-5C5A-495C-8BF3-62551570867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7169" y="156210"/>
          <a:ext cx="1470660" cy="419439"/>
        </a:xfrm>
        <a:prstGeom prst="rect">
          <a:avLst/>
        </a:prstGeom>
      </xdr:spPr>
    </xdr:pic>
    <xdr:clientData/>
  </xdr:oneCellAnchor>
  <xdr:twoCellAnchor>
    <xdr:from>
      <xdr:col>4</xdr:col>
      <xdr:colOff>588818</xdr:colOff>
      <xdr:row>1</xdr:row>
      <xdr:rowOff>57712</xdr:rowOff>
    </xdr:from>
    <xdr:to>
      <xdr:col>7</xdr:col>
      <xdr:colOff>876300</xdr:colOff>
      <xdr:row>3</xdr:row>
      <xdr:rowOff>151057</xdr:rowOff>
    </xdr:to>
    <xdr:sp macro="" textlink="">
      <xdr:nvSpPr>
        <xdr:cNvPr id="22" name="TekstSylinder 2">
          <a:extLst>
            <a:ext uri="{FF2B5EF4-FFF2-40B4-BE49-F238E27FC236}">
              <a16:creationId xmlns:a16="http://schemas.microsoft.com/office/drawing/2014/main" id="{16C86F9F-1764-4655-BC05-823221997978}"/>
            </a:ext>
          </a:extLst>
        </xdr:cNvPr>
        <xdr:cNvSpPr txBox="1"/>
      </xdr:nvSpPr>
      <xdr:spPr>
        <a:xfrm>
          <a:off x="2356658" y="248212"/>
          <a:ext cx="2908762" cy="4743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800" b="1">
              <a:latin typeface="Source Sans Pro" panose="020B0503030403020204" pitchFamily="34" charset="0"/>
              <a:ea typeface="Source Sans Pro" panose="020B0503030403020204" pitchFamily="34" charset="0"/>
            </a:rPr>
            <a:t>Inngangsdata maskiner</a:t>
          </a:r>
        </a:p>
      </xdr:txBody>
    </xdr:sp>
    <xdr:clientData/>
  </xdr:twoCellAnchor>
</xdr:wsDr>
</file>

<file path=xl/drawings/drawing7.xml><?xml version="1.0" encoding="utf-8"?>
<xdr:wsDr xmlns:xdr="http://schemas.openxmlformats.org/drawingml/2006/spreadsheetDrawing" xmlns:a="http://schemas.openxmlformats.org/drawingml/2006/main">
  <xdr:oneCellAnchor>
    <xdr:from>
      <xdr:col>2</xdr:col>
      <xdr:colOff>57150</xdr:colOff>
      <xdr:row>0</xdr:row>
      <xdr:rowOff>161925</xdr:rowOff>
    </xdr:from>
    <xdr:ext cx="1470660" cy="419439"/>
    <xdr:pic>
      <xdr:nvPicPr>
        <xdr:cNvPr id="2" name="Bilde 1">
          <a:extLst>
            <a:ext uri="{FF2B5EF4-FFF2-40B4-BE49-F238E27FC236}">
              <a16:creationId xmlns:a16="http://schemas.microsoft.com/office/drawing/2014/main" id="{582E24BB-0CA3-4A81-876E-A4D34E559F2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57175" y="161925"/>
          <a:ext cx="1470660" cy="419439"/>
        </a:xfrm>
        <a:prstGeom prst="rect">
          <a:avLst/>
        </a:prstGeom>
      </xdr:spPr>
    </xdr:pic>
    <xdr:clientData/>
  </xdr:oneCellAnchor>
  <xdr:twoCellAnchor>
    <xdr:from>
      <xdr:col>3</xdr:col>
      <xdr:colOff>1139190</xdr:colOff>
      <xdr:row>1</xdr:row>
      <xdr:rowOff>28575</xdr:rowOff>
    </xdr:from>
    <xdr:to>
      <xdr:col>8</xdr:col>
      <xdr:colOff>28575</xdr:colOff>
      <xdr:row>3</xdr:row>
      <xdr:rowOff>121920</xdr:rowOff>
    </xdr:to>
    <xdr:sp macro="" textlink="">
      <xdr:nvSpPr>
        <xdr:cNvPr id="3" name="TekstSylinder 2">
          <a:extLst>
            <a:ext uri="{FF2B5EF4-FFF2-40B4-BE49-F238E27FC236}">
              <a16:creationId xmlns:a16="http://schemas.microsoft.com/office/drawing/2014/main" id="{207C8E73-DA82-4BF9-9ECC-0B676FAB43F8}"/>
            </a:ext>
          </a:extLst>
        </xdr:cNvPr>
        <xdr:cNvSpPr txBox="1"/>
      </xdr:nvSpPr>
      <xdr:spPr>
        <a:xfrm>
          <a:off x="1844040" y="219075"/>
          <a:ext cx="6985635" cy="4743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800" b="1"/>
            <a:t>Bakgrunnsinformasjon om effektkalkulator</a:t>
          </a:r>
          <a:r>
            <a:rPr lang="nb-NO" sz="1800" b="1" baseline="0"/>
            <a:t> for IKT utstyr</a:t>
          </a:r>
          <a:endParaRPr lang="nb-NO" sz="1800" b="1"/>
        </a:p>
      </xdr:txBody>
    </xdr:sp>
    <xdr:clientData/>
  </xdr:twoCellAnchor>
  <xdr:twoCellAnchor>
    <xdr:from>
      <xdr:col>2</xdr:col>
      <xdr:colOff>148590</xdr:colOff>
      <xdr:row>5</xdr:row>
      <xdr:rowOff>70484</xdr:rowOff>
    </xdr:from>
    <xdr:to>
      <xdr:col>7</xdr:col>
      <xdr:colOff>453390</xdr:colOff>
      <xdr:row>32</xdr:row>
      <xdr:rowOff>76200</xdr:rowOff>
    </xdr:to>
    <mc:AlternateContent xmlns:mc="http://schemas.openxmlformats.org/markup-compatibility/2006" xmlns:a14="http://schemas.microsoft.com/office/drawing/2010/main">
      <mc:Choice Requires="a14">
        <xdr:sp macro="" textlink="">
          <xdr:nvSpPr>
            <xdr:cNvPr id="4" name="TekstSylinder 3">
              <a:extLst>
                <a:ext uri="{FF2B5EF4-FFF2-40B4-BE49-F238E27FC236}">
                  <a16:creationId xmlns:a16="http://schemas.microsoft.com/office/drawing/2014/main" id="{3698BF3B-B8D1-43AB-A0B4-0CCF9655A717}"/>
                </a:ext>
              </a:extLst>
            </xdr:cNvPr>
            <xdr:cNvSpPr txBox="1"/>
          </xdr:nvSpPr>
          <xdr:spPr>
            <a:xfrm>
              <a:off x="348615" y="908684"/>
              <a:ext cx="8296275" cy="51492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nb-NO" sz="1100">
                  <a:solidFill>
                    <a:schemeClr val="dk1"/>
                  </a:solidFill>
                  <a:effectLst/>
                  <a:latin typeface="Source Sans Pro" panose="020B0503030403020204" pitchFamily="34" charset="0"/>
                  <a:ea typeface="Source Sans Pro" panose="020B0503030403020204" pitchFamily="34" charset="0"/>
                  <a:cs typeface="+mn-cs"/>
                </a:rPr>
                <a:t>Kalkulatoren tar utgangspunkt i utslipp knyttet til produksjon av enhetene, og kostnad ved kjøp av en enhet. Kostnader og utslipp knyttet til bruk er ikke tatt med da dette er kostnader og utslipp som vil oppstå uavhengig av hvor lenge man besitter én enhet. Beregningene i kalkulatoren er gjort enkelt,</a:t>
              </a:r>
              <a:r>
                <a:rPr lang="nb-NO" sz="1100" baseline="0">
                  <a:solidFill>
                    <a:schemeClr val="dk1"/>
                  </a:solidFill>
                  <a:effectLst/>
                  <a:latin typeface="Source Sans Pro" panose="020B0503030403020204" pitchFamily="34" charset="0"/>
                  <a:ea typeface="Source Sans Pro" panose="020B0503030403020204" pitchFamily="34" charset="0"/>
                  <a:cs typeface="+mn-cs"/>
                </a:rPr>
                <a:t> og gir derfor kun et grovt estimat for CO2-ekv og kroner brukt og spart. </a:t>
              </a:r>
            </a:p>
            <a:p>
              <a:pPr marL="0" marR="0" lvl="0" indent="0" defTabSz="914400" eaLnBrk="1" fontAlgn="auto" latinLnBrk="0" hangingPunct="1">
                <a:lnSpc>
                  <a:spcPct val="100000"/>
                </a:lnSpc>
                <a:spcBef>
                  <a:spcPts val="0"/>
                </a:spcBef>
                <a:spcAft>
                  <a:spcPts val="0"/>
                </a:spcAft>
                <a:buClrTx/>
                <a:buSzTx/>
                <a:buFontTx/>
                <a:buNone/>
                <a:tabLst/>
                <a:defRPr/>
              </a:pPr>
              <a:r>
                <a:rPr lang="nb-NO" sz="1100">
                  <a:solidFill>
                    <a:schemeClr val="dk1"/>
                  </a:solidFill>
                  <a:effectLst/>
                  <a:latin typeface="Source Sans Pro" panose="020B0503030403020204" pitchFamily="34" charset="0"/>
                  <a:ea typeface="Source Sans Pro" panose="020B0503030403020204" pitchFamily="34" charset="0"/>
                  <a:cs typeface="+mn-cs"/>
                </a:rPr>
                <a:t> </a:t>
              </a:r>
            </a:p>
            <a:p>
              <a:r>
                <a:rPr lang="nb-NO" sz="1100">
                  <a:solidFill>
                    <a:schemeClr val="dk1"/>
                  </a:solidFill>
                  <a:effectLst/>
                  <a:latin typeface="Source Sans Pro" panose="020B0503030403020204" pitchFamily="34" charset="0"/>
                  <a:ea typeface="Source Sans Pro" panose="020B0503030403020204" pitchFamily="34" charset="0"/>
                  <a:cs typeface="+mn-cs"/>
                </a:rPr>
                <a:t>Utslippene fra produksjon av produkttypene er beregnet av IVL Svenska Miljöinstitutet, </a:t>
              </a:r>
              <a:r>
                <a:rPr lang="nb-NO">
                  <a:latin typeface="Source Sans Pro" panose="020B0503030403020204" pitchFamily="34" charset="0"/>
                  <a:ea typeface="Source Sans Pro" panose="020B0503030403020204" pitchFamily="34" charset="0"/>
                  <a:hlinkClick xmlns:r="http://schemas.openxmlformats.org/officeDocument/2006/relationships" r:id=""/>
                </a:rPr>
                <a:t>Produktdatabaser: miljöfördelar med återbruk Klimatfördelar med återbruk av IT-produkter samt metod för databasskapande - IVL.se</a:t>
              </a:r>
              <a:r>
                <a:rPr lang="nb-NO" sz="1100">
                  <a:solidFill>
                    <a:schemeClr val="dk1"/>
                  </a:solidFill>
                  <a:effectLst/>
                  <a:latin typeface="Source Sans Pro" panose="020B0503030403020204" pitchFamily="34" charset="0"/>
                  <a:ea typeface="Source Sans Pro" panose="020B0503030403020204" pitchFamily="34" charset="0"/>
                  <a:cs typeface="+mn-cs"/>
                </a:rPr>
                <a:t>. I beregningene er det brukt tall fra "Product Carbon Footprint"-filer (PCF-filer). Disse filene er utarbeidet av produsentene av produktet og viser livssyklus utslippet til ett produkt, fra utvinning av materialet til avhendingsfasen. For å</a:t>
              </a:r>
              <a:r>
                <a:rPr lang="nb-NO" sz="1100" baseline="0">
                  <a:solidFill>
                    <a:schemeClr val="dk1"/>
                  </a:solidFill>
                  <a:effectLst/>
                  <a:latin typeface="Source Sans Pro" panose="020B0503030403020204" pitchFamily="34" charset="0"/>
                  <a:ea typeface="Source Sans Pro" panose="020B0503030403020204" pitchFamily="34" charset="0"/>
                  <a:cs typeface="+mn-cs"/>
                </a:rPr>
                <a:t> så</a:t>
              </a:r>
              <a:r>
                <a:rPr lang="nb-NO" sz="1100">
                  <a:solidFill>
                    <a:schemeClr val="dk1"/>
                  </a:solidFill>
                  <a:effectLst/>
                  <a:latin typeface="Source Sans Pro" panose="020B0503030403020204" pitchFamily="34" charset="0"/>
                  <a:ea typeface="Source Sans Pro" panose="020B0503030403020204" pitchFamily="34" charset="0"/>
                  <a:cs typeface="+mn-cs"/>
                </a:rPr>
                <a:t> komme frem til utslippstall for produksjon av de enkelte produkttypene har IVL brukt utslippstallene knyttet til produksjon i PCF-filene og regnet ut et gjennomsnitt av disse for de ulike produkttypene. Vi benytter disse gjennomsnittene for å beregne et estimat for utslipp fra produksjon av forskjellige typer IKT produkter i kalkulatoren.</a:t>
              </a:r>
            </a:p>
            <a:p>
              <a:endParaRPr lang="nb-NO" sz="1100">
                <a:solidFill>
                  <a:schemeClr val="dk1"/>
                </a:solidFill>
                <a:effectLst/>
                <a:latin typeface="Source Sans Pro" panose="020B0503030403020204" pitchFamily="34" charset="0"/>
                <a:ea typeface="Source Sans Pro" panose="020B0503030403020204" pitchFamily="34" charset="0"/>
                <a:cs typeface="+mn-cs"/>
              </a:endParaRPr>
            </a:p>
            <a:p>
              <a:r>
                <a:rPr lang="nb-NO" sz="1100">
                  <a:solidFill>
                    <a:schemeClr val="dk1"/>
                  </a:solidFill>
                  <a:effectLst/>
                  <a:latin typeface="Source Sans Pro" panose="020B0503030403020204" pitchFamily="34" charset="0"/>
                  <a:ea typeface="Source Sans Pro" panose="020B0503030403020204" pitchFamily="34" charset="0"/>
                  <a:cs typeface="+mn-cs"/>
                </a:rPr>
                <a:t>I kalkulatoren sin resultats del gir</a:t>
              </a:r>
              <a:r>
                <a:rPr lang="nb-NO" sz="1100" baseline="0">
                  <a:solidFill>
                    <a:schemeClr val="dk1"/>
                  </a:solidFill>
                  <a:effectLst/>
                  <a:latin typeface="Source Sans Pro" panose="020B0503030403020204" pitchFamily="34" charset="0"/>
                  <a:ea typeface="Source Sans Pro" panose="020B0503030403020204" pitchFamily="34" charset="0"/>
                  <a:cs typeface="+mn-cs"/>
                </a:rPr>
                <a:t> vi</a:t>
              </a:r>
              <a:r>
                <a:rPr lang="nb-NO" sz="1100">
                  <a:solidFill>
                    <a:schemeClr val="dk1"/>
                  </a:solidFill>
                  <a:effectLst/>
                  <a:latin typeface="Source Sans Pro" panose="020B0503030403020204" pitchFamily="34" charset="0"/>
                  <a:ea typeface="Source Sans Pro" panose="020B0503030403020204" pitchFamily="34" charset="0"/>
                  <a:cs typeface="+mn-cs"/>
                </a:rPr>
                <a:t> estimater for totalkostnad per år og totalt utslipp per år. Disse estimatene er basert på det vi kaller levetid i virksomheten. Med dette mener vi antall år enheten blir</a:t>
              </a:r>
              <a:r>
                <a:rPr lang="nb-NO" sz="1100" baseline="0">
                  <a:solidFill>
                    <a:schemeClr val="dk1"/>
                  </a:solidFill>
                  <a:effectLst/>
                  <a:latin typeface="Source Sans Pro" panose="020B0503030403020204" pitchFamily="34" charset="0"/>
                  <a:ea typeface="Source Sans Pro" panose="020B0503030403020204" pitchFamily="34" charset="0"/>
                  <a:cs typeface="+mn-cs"/>
                </a:rPr>
                <a:t> brukt i virksomheten din. Beregningene tar ikke høyde for at man har kjøpt en brukt enhet eller selger den vider for ombruk. For mer informasjon om disse tiltakene, ombruk og kjøp av brukt, se Tiltak fanen.</a:t>
              </a:r>
              <a:endParaRPr lang="nb-NO" sz="1100">
                <a:solidFill>
                  <a:schemeClr val="dk1"/>
                </a:solidFill>
                <a:effectLst/>
                <a:latin typeface="Source Sans Pro" panose="020B0503030403020204" pitchFamily="34" charset="0"/>
                <a:ea typeface="Source Sans Pro" panose="020B0503030403020204" pitchFamily="34" charset="0"/>
                <a:cs typeface="+mn-cs"/>
              </a:endParaRPr>
            </a:p>
            <a:p>
              <a:endParaRPr lang="nb-NO" sz="1100">
                <a:latin typeface="Source Sans Pro" panose="020B0503030403020204" pitchFamily="34" charset="0"/>
                <a:ea typeface="Source Sans Pro" panose="020B0503030403020204" pitchFamily="34" charset="0"/>
              </a:endParaRPr>
            </a:p>
            <a:p>
              <a:r>
                <a:rPr lang="nb-NO" sz="1100" baseline="0">
                  <a:solidFill>
                    <a:schemeClr val="dk1"/>
                  </a:solidFill>
                  <a:effectLst/>
                  <a:latin typeface="Source Sans Pro" panose="020B0503030403020204" pitchFamily="34" charset="0"/>
                  <a:ea typeface="Source Sans Pro" panose="020B0503030403020204" pitchFamily="34" charset="0"/>
                  <a:cs typeface="+mn-cs"/>
                </a:rPr>
                <a:t>Ligningene under viser hvordan kostnad per enhet per år og utslipp per enhet per år er beregnet. For å beregne totalen per år er disse verdiene ganget med antall enheter som er oppgitt i kalkulatoren.</a:t>
              </a:r>
              <a:endParaRPr lang="nb-NO">
                <a:effectLst/>
                <a:latin typeface="Source Sans Pro" panose="020B0503030403020204" pitchFamily="34" charset="0"/>
                <a:ea typeface="Source Sans Pro" panose="020B0503030403020204" pitchFamily="34" charset="0"/>
              </a:endParaRPr>
            </a:p>
            <a:p>
              <a:endParaRPr lang="nb-NO" sz="1100" b="0" i="1">
                <a:solidFill>
                  <a:schemeClr val="dk1"/>
                </a:solidFill>
                <a:effectLst/>
                <a:latin typeface="+mn-lt"/>
                <a:ea typeface="+mn-ea"/>
                <a:cs typeface="+mn-cs"/>
              </a:endParaRPr>
            </a:p>
            <a:p>
              <a:endParaRPr lang="nb-NO" sz="1100" b="0" i="1">
                <a:solidFill>
                  <a:schemeClr val="dk1"/>
                </a:solidFill>
                <a:effectLst/>
                <a:latin typeface="+mn-lt"/>
                <a:ea typeface="+mn-ea"/>
                <a:cs typeface="+mn-cs"/>
              </a:endParaRPr>
            </a:p>
            <a:p>
              <a:pPr/>
              <a14:m>
                <m:oMathPara xmlns:m="http://schemas.openxmlformats.org/officeDocument/2006/math">
                  <m:oMathParaPr>
                    <m:jc m:val="left"/>
                  </m:oMathParaPr>
                  <m:oMath xmlns:m="http://schemas.openxmlformats.org/officeDocument/2006/math">
                    <m:r>
                      <a:rPr lang="nb-NO" sz="1100" b="1" i="1">
                        <a:solidFill>
                          <a:schemeClr val="dk1"/>
                        </a:solidFill>
                        <a:effectLst/>
                        <a:latin typeface="Cambria Math" panose="02040503050406030204" pitchFamily="18" charset="0"/>
                        <a:ea typeface="+mn-ea"/>
                        <a:cs typeface="+mn-cs"/>
                      </a:rPr>
                      <m:t>𝑲𝒐𝒔𝒕𝒏𝒂𝒅</m:t>
                    </m:r>
                    <m:r>
                      <a:rPr lang="nb-NO" sz="1100" b="1" i="1">
                        <a:solidFill>
                          <a:schemeClr val="dk1"/>
                        </a:solidFill>
                        <a:effectLst/>
                        <a:latin typeface="Cambria Math" panose="02040503050406030204" pitchFamily="18" charset="0"/>
                        <a:ea typeface="+mn-ea"/>
                        <a:cs typeface="+mn-cs"/>
                      </a:rPr>
                      <m:t> </m:t>
                    </m:r>
                    <m:r>
                      <a:rPr lang="nb-NO" sz="1100" b="1" i="1">
                        <a:solidFill>
                          <a:schemeClr val="dk1"/>
                        </a:solidFill>
                        <a:effectLst/>
                        <a:latin typeface="Cambria Math" panose="02040503050406030204" pitchFamily="18" charset="0"/>
                        <a:ea typeface="+mn-ea"/>
                        <a:cs typeface="+mn-cs"/>
                      </a:rPr>
                      <m:t>𝒑𝒆𝒓</m:t>
                    </m:r>
                    <m:r>
                      <a:rPr lang="nb-NO" sz="1100" b="1" i="1">
                        <a:solidFill>
                          <a:schemeClr val="dk1"/>
                        </a:solidFill>
                        <a:effectLst/>
                        <a:latin typeface="Cambria Math" panose="02040503050406030204" pitchFamily="18" charset="0"/>
                        <a:ea typeface="+mn-ea"/>
                        <a:cs typeface="+mn-cs"/>
                      </a:rPr>
                      <m:t> </m:t>
                    </m:r>
                    <m:r>
                      <a:rPr lang="nb-NO" sz="1100" b="1" i="1">
                        <a:solidFill>
                          <a:schemeClr val="dk1"/>
                        </a:solidFill>
                        <a:effectLst/>
                        <a:latin typeface="Cambria Math" panose="02040503050406030204" pitchFamily="18" charset="0"/>
                        <a:ea typeface="+mn-ea"/>
                        <a:cs typeface="+mn-cs"/>
                      </a:rPr>
                      <m:t>𝒆𝒏𝒉𝒆𝒕</m:t>
                    </m:r>
                    <m:r>
                      <a:rPr lang="nb-NO" sz="1100" b="1" i="1">
                        <a:solidFill>
                          <a:schemeClr val="dk1"/>
                        </a:solidFill>
                        <a:effectLst/>
                        <a:latin typeface="Cambria Math" panose="02040503050406030204" pitchFamily="18" charset="0"/>
                        <a:ea typeface="+mn-ea"/>
                        <a:cs typeface="+mn-cs"/>
                      </a:rPr>
                      <m:t> </m:t>
                    </m:r>
                    <m:r>
                      <a:rPr lang="nb-NO" sz="1100" b="1" i="1">
                        <a:solidFill>
                          <a:schemeClr val="dk1"/>
                        </a:solidFill>
                        <a:effectLst/>
                        <a:latin typeface="Cambria Math" panose="02040503050406030204" pitchFamily="18" charset="0"/>
                        <a:ea typeface="+mn-ea"/>
                        <a:cs typeface="+mn-cs"/>
                      </a:rPr>
                      <m:t>𝒑𝒆𝒓</m:t>
                    </m:r>
                    <m:r>
                      <a:rPr lang="nb-NO" sz="1100" b="1" i="1">
                        <a:solidFill>
                          <a:schemeClr val="dk1"/>
                        </a:solidFill>
                        <a:effectLst/>
                        <a:latin typeface="Cambria Math" panose="02040503050406030204" pitchFamily="18" charset="0"/>
                        <a:ea typeface="+mn-ea"/>
                        <a:cs typeface="+mn-cs"/>
                      </a:rPr>
                      <m:t> å</m:t>
                    </m:r>
                    <m:r>
                      <a:rPr lang="nb-NO" sz="1100" b="1" i="1">
                        <a:solidFill>
                          <a:schemeClr val="dk1"/>
                        </a:solidFill>
                        <a:effectLst/>
                        <a:latin typeface="Cambria Math" panose="02040503050406030204" pitchFamily="18" charset="0"/>
                        <a:ea typeface="+mn-ea"/>
                        <a:cs typeface="+mn-cs"/>
                      </a:rPr>
                      <m:t>𝒓</m:t>
                    </m:r>
                    <m:r>
                      <a:rPr lang="nb-NO" sz="1100" b="0" i="1">
                        <a:solidFill>
                          <a:schemeClr val="dk1"/>
                        </a:solidFill>
                        <a:effectLst/>
                        <a:latin typeface="Cambria Math" panose="02040503050406030204" pitchFamily="18" charset="0"/>
                        <a:ea typeface="+mn-ea"/>
                        <a:cs typeface="+mn-cs"/>
                      </a:rPr>
                      <m:t>= </m:t>
                    </m:r>
                    <m:f>
                      <m:fPr>
                        <m:ctrlPr>
                          <a:rPr lang="nb-NO" sz="1100" b="0" i="1">
                            <a:solidFill>
                              <a:schemeClr val="dk1"/>
                            </a:solidFill>
                            <a:effectLst/>
                            <a:latin typeface="Cambria Math" panose="02040503050406030204" pitchFamily="18" charset="0"/>
                            <a:ea typeface="+mn-ea"/>
                            <a:cs typeface="+mn-cs"/>
                          </a:rPr>
                        </m:ctrlPr>
                      </m:fPr>
                      <m:num>
                        <m:r>
                          <a:rPr lang="nb-NO" sz="1100" b="0" i="1">
                            <a:solidFill>
                              <a:schemeClr val="dk1"/>
                            </a:solidFill>
                            <a:effectLst/>
                            <a:latin typeface="Cambria Math" panose="02040503050406030204" pitchFamily="18" charset="0"/>
                            <a:ea typeface="+mn-ea"/>
                            <a:cs typeface="+mn-cs"/>
                          </a:rPr>
                          <m:t>𝑘𝑜𝑠𝑡𝑛𝑎𝑑</m:t>
                        </m:r>
                        <m:r>
                          <a:rPr lang="nb-NO" sz="1100" b="0" i="1">
                            <a:solidFill>
                              <a:schemeClr val="dk1"/>
                            </a:solidFill>
                            <a:effectLst/>
                            <a:latin typeface="Cambria Math" panose="02040503050406030204" pitchFamily="18" charset="0"/>
                            <a:ea typeface="+mn-ea"/>
                            <a:cs typeface="+mn-cs"/>
                          </a:rPr>
                          <m:t> </m:t>
                        </m:r>
                        <m:r>
                          <a:rPr lang="nb-NO" sz="1100" b="0" i="1">
                            <a:solidFill>
                              <a:schemeClr val="dk1"/>
                            </a:solidFill>
                            <a:effectLst/>
                            <a:latin typeface="Cambria Math" panose="02040503050406030204" pitchFamily="18" charset="0"/>
                            <a:ea typeface="+mn-ea"/>
                            <a:cs typeface="+mn-cs"/>
                          </a:rPr>
                          <m:t>𝑝𝑒𝑟</m:t>
                        </m:r>
                        <m:r>
                          <a:rPr lang="nb-NO" sz="1100" b="0" i="1">
                            <a:solidFill>
                              <a:schemeClr val="dk1"/>
                            </a:solidFill>
                            <a:effectLst/>
                            <a:latin typeface="Cambria Math" panose="02040503050406030204" pitchFamily="18" charset="0"/>
                            <a:ea typeface="+mn-ea"/>
                            <a:cs typeface="+mn-cs"/>
                          </a:rPr>
                          <m:t> </m:t>
                        </m:r>
                        <m:r>
                          <a:rPr lang="nb-NO" sz="1100" b="0" i="1">
                            <a:solidFill>
                              <a:schemeClr val="dk1"/>
                            </a:solidFill>
                            <a:effectLst/>
                            <a:latin typeface="Cambria Math" panose="02040503050406030204" pitchFamily="18" charset="0"/>
                            <a:ea typeface="+mn-ea"/>
                            <a:cs typeface="+mn-cs"/>
                          </a:rPr>
                          <m:t>𝑒𝑛h𝑒𝑡</m:t>
                        </m:r>
                      </m:num>
                      <m:den>
                        <m:r>
                          <a:rPr lang="nb-NO" sz="1100" b="0" i="1">
                            <a:solidFill>
                              <a:schemeClr val="dk1"/>
                            </a:solidFill>
                            <a:effectLst/>
                            <a:latin typeface="Cambria Math" panose="02040503050406030204" pitchFamily="18" charset="0"/>
                            <a:ea typeface="+mn-ea"/>
                            <a:cs typeface="+mn-cs"/>
                          </a:rPr>
                          <m:t>𝑙𝑒𝑣𝑒𝑡𝑖𝑑</m:t>
                        </m:r>
                      </m:den>
                    </m:f>
                  </m:oMath>
                </m:oMathPara>
              </a14:m>
              <a:endParaRPr lang="nb-NO">
                <a:effectLst/>
              </a:endParaRPr>
            </a:p>
            <a:p>
              <a:endParaRPr lang="nb-NO" sz="1100" b="0" i="1">
                <a:solidFill>
                  <a:schemeClr val="dk1"/>
                </a:solidFill>
                <a:effectLst/>
                <a:latin typeface="+mn-lt"/>
                <a:ea typeface="+mn-ea"/>
                <a:cs typeface="+mn-cs"/>
              </a:endParaRPr>
            </a:p>
            <a:p>
              <a:endParaRPr lang="nb-NO" sz="1100" b="0" i="1">
                <a:solidFill>
                  <a:schemeClr val="dk1"/>
                </a:solidFill>
                <a:effectLst/>
                <a:latin typeface="+mn-lt"/>
                <a:ea typeface="+mn-ea"/>
                <a:cs typeface="+mn-cs"/>
              </a:endParaRPr>
            </a:p>
            <a:p>
              <a:pPr/>
              <a14:m>
                <m:oMathPara xmlns:m="http://schemas.openxmlformats.org/officeDocument/2006/math">
                  <m:oMathParaPr>
                    <m:jc m:val="left"/>
                  </m:oMathParaPr>
                  <m:oMath xmlns:m="http://schemas.openxmlformats.org/officeDocument/2006/math">
                    <m:r>
                      <a:rPr lang="nb-NO" sz="1100" b="1" i="1">
                        <a:solidFill>
                          <a:schemeClr val="dk1"/>
                        </a:solidFill>
                        <a:effectLst/>
                        <a:latin typeface="Cambria Math" panose="02040503050406030204" pitchFamily="18" charset="0"/>
                        <a:ea typeface="+mn-ea"/>
                        <a:cs typeface="+mn-cs"/>
                      </a:rPr>
                      <m:t>𝑼𝒕𝒔𝒍𝒊𝒑𝒑</m:t>
                    </m:r>
                    <m:r>
                      <a:rPr lang="nb-NO" sz="1100" b="1" i="1">
                        <a:solidFill>
                          <a:schemeClr val="dk1"/>
                        </a:solidFill>
                        <a:effectLst/>
                        <a:latin typeface="Cambria Math" panose="02040503050406030204" pitchFamily="18" charset="0"/>
                        <a:ea typeface="+mn-ea"/>
                        <a:cs typeface="+mn-cs"/>
                      </a:rPr>
                      <m:t> </m:t>
                    </m:r>
                    <m:r>
                      <a:rPr lang="nb-NO" sz="1100" b="1" i="1">
                        <a:solidFill>
                          <a:schemeClr val="dk1"/>
                        </a:solidFill>
                        <a:effectLst/>
                        <a:latin typeface="Cambria Math" panose="02040503050406030204" pitchFamily="18" charset="0"/>
                        <a:ea typeface="+mn-ea"/>
                        <a:cs typeface="+mn-cs"/>
                      </a:rPr>
                      <m:t>𝒇𝒓𝒂</m:t>
                    </m:r>
                    <m:r>
                      <a:rPr lang="nb-NO" sz="1100" b="1" i="1">
                        <a:solidFill>
                          <a:schemeClr val="dk1"/>
                        </a:solidFill>
                        <a:effectLst/>
                        <a:latin typeface="Cambria Math" panose="02040503050406030204" pitchFamily="18" charset="0"/>
                        <a:ea typeface="+mn-ea"/>
                        <a:cs typeface="+mn-cs"/>
                      </a:rPr>
                      <m:t> </m:t>
                    </m:r>
                    <m:r>
                      <a:rPr lang="nb-NO" sz="1100" b="1" i="1">
                        <a:solidFill>
                          <a:schemeClr val="dk1"/>
                        </a:solidFill>
                        <a:effectLst/>
                        <a:latin typeface="Cambria Math" panose="02040503050406030204" pitchFamily="18" charset="0"/>
                        <a:ea typeface="+mn-ea"/>
                        <a:cs typeface="+mn-cs"/>
                      </a:rPr>
                      <m:t>𝒑𝒓𝒐𝒅𝒖𝒌𝒔𝒋𝒐𝒏</m:t>
                    </m:r>
                    <m:r>
                      <a:rPr lang="nb-NO" sz="1100" b="1" i="1">
                        <a:solidFill>
                          <a:schemeClr val="dk1"/>
                        </a:solidFill>
                        <a:effectLst/>
                        <a:latin typeface="Cambria Math" panose="02040503050406030204" pitchFamily="18" charset="0"/>
                        <a:ea typeface="+mn-ea"/>
                        <a:cs typeface="+mn-cs"/>
                      </a:rPr>
                      <m:t> </m:t>
                    </m:r>
                    <m:r>
                      <a:rPr lang="nb-NO" sz="1100" b="1" i="1">
                        <a:solidFill>
                          <a:schemeClr val="dk1"/>
                        </a:solidFill>
                        <a:effectLst/>
                        <a:latin typeface="Cambria Math" panose="02040503050406030204" pitchFamily="18" charset="0"/>
                        <a:ea typeface="+mn-ea"/>
                        <a:cs typeface="+mn-cs"/>
                      </a:rPr>
                      <m:t>𝒑𝒆𝒓</m:t>
                    </m:r>
                    <m:r>
                      <a:rPr lang="nb-NO" sz="1100" b="1" i="1">
                        <a:solidFill>
                          <a:schemeClr val="dk1"/>
                        </a:solidFill>
                        <a:effectLst/>
                        <a:latin typeface="Cambria Math" panose="02040503050406030204" pitchFamily="18" charset="0"/>
                        <a:ea typeface="+mn-ea"/>
                        <a:cs typeface="+mn-cs"/>
                      </a:rPr>
                      <m:t> </m:t>
                    </m:r>
                    <m:r>
                      <a:rPr lang="nb-NO" sz="1100" b="1" i="1">
                        <a:solidFill>
                          <a:schemeClr val="dk1"/>
                        </a:solidFill>
                        <a:effectLst/>
                        <a:latin typeface="Cambria Math" panose="02040503050406030204" pitchFamily="18" charset="0"/>
                        <a:ea typeface="+mn-ea"/>
                        <a:cs typeface="+mn-cs"/>
                      </a:rPr>
                      <m:t>𝒆𝒏𝒉𝒆𝒕</m:t>
                    </m:r>
                    <m:r>
                      <a:rPr lang="nb-NO" sz="1100" b="1" i="1">
                        <a:solidFill>
                          <a:schemeClr val="dk1"/>
                        </a:solidFill>
                        <a:effectLst/>
                        <a:latin typeface="Cambria Math" panose="02040503050406030204" pitchFamily="18" charset="0"/>
                        <a:ea typeface="+mn-ea"/>
                        <a:cs typeface="+mn-cs"/>
                      </a:rPr>
                      <m:t> </m:t>
                    </m:r>
                    <m:r>
                      <a:rPr lang="nb-NO" sz="1100" b="1" i="1">
                        <a:solidFill>
                          <a:schemeClr val="dk1"/>
                        </a:solidFill>
                        <a:effectLst/>
                        <a:latin typeface="Cambria Math" panose="02040503050406030204" pitchFamily="18" charset="0"/>
                        <a:ea typeface="+mn-ea"/>
                        <a:cs typeface="+mn-cs"/>
                      </a:rPr>
                      <m:t>𝒑𝒆𝒓</m:t>
                    </m:r>
                    <m:r>
                      <a:rPr lang="nb-NO" sz="1100" b="1" i="1">
                        <a:solidFill>
                          <a:schemeClr val="dk1"/>
                        </a:solidFill>
                        <a:effectLst/>
                        <a:latin typeface="Cambria Math" panose="02040503050406030204" pitchFamily="18" charset="0"/>
                        <a:ea typeface="+mn-ea"/>
                        <a:cs typeface="+mn-cs"/>
                      </a:rPr>
                      <m:t> å</m:t>
                    </m:r>
                    <m:r>
                      <a:rPr lang="nb-NO" sz="1100" b="1" i="1">
                        <a:solidFill>
                          <a:schemeClr val="dk1"/>
                        </a:solidFill>
                        <a:effectLst/>
                        <a:latin typeface="Cambria Math" panose="02040503050406030204" pitchFamily="18" charset="0"/>
                        <a:ea typeface="+mn-ea"/>
                        <a:cs typeface="+mn-cs"/>
                      </a:rPr>
                      <m:t>𝒓</m:t>
                    </m:r>
                    <m:r>
                      <a:rPr lang="nb-NO" sz="1100" b="0" i="1">
                        <a:solidFill>
                          <a:schemeClr val="dk1"/>
                        </a:solidFill>
                        <a:effectLst/>
                        <a:latin typeface="Cambria Math" panose="02040503050406030204" pitchFamily="18" charset="0"/>
                        <a:ea typeface="+mn-ea"/>
                        <a:cs typeface="+mn-cs"/>
                      </a:rPr>
                      <m:t>= </m:t>
                    </m:r>
                    <m:f>
                      <m:fPr>
                        <m:ctrlPr>
                          <a:rPr lang="nb-NO" sz="1100" b="0" i="1">
                            <a:solidFill>
                              <a:schemeClr val="dk1"/>
                            </a:solidFill>
                            <a:effectLst/>
                            <a:latin typeface="Cambria Math" panose="02040503050406030204" pitchFamily="18" charset="0"/>
                            <a:ea typeface="+mn-ea"/>
                            <a:cs typeface="+mn-cs"/>
                          </a:rPr>
                        </m:ctrlPr>
                      </m:fPr>
                      <m:num>
                        <m:r>
                          <a:rPr lang="nb-NO" sz="1100" b="0" i="1">
                            <a:solidFill>
                              <a:schemeClr val="dk1"/>
                            </a:solidFill>
                            <a:effectLst/>
                            <a:latin typeface="Cambria Math" panose="02040503050406030204" pitchFamily="18" charset="0"/>
                            <a:ea typeface="+mn-ea"/>
                            <a:cs typeface="+mn-cs"/>
                          </a:rPr>
                          <m:t>𝑢𝑡𝑠𝑙𝑖𝑝𝑝</m:t>
                        </m:r>
                        <m:r>
                          <a:rPr lang="nb-NO" sz="1100" b="0" i="1">
                            <a:solidFill>
                              <a:schemeClr val="dk1"/>
                            </a:solidFill>
                            <a:effectLst/>
                            <a:latin typeface="Cambria Math" panose="02040503050406030204" pitchFamily="18" charset="0"/>
                            <a:ea typeface="+mn-ea"/>
                            <a:cs typeface="+mn-cs"/>
                          </a:rPr>
                          <m:t> </m:t>
                        </m:r>
                        <m:r>
                          <a:rPr lang="nb-NO" sz="1100" b="0" i="1">
                            <a:solidFill>
                              <a:schemeClr val="dk1"/>
                            </a:solidFill>
                            <a:effectLst/>
                            <a:latin typeface="Cambria Math" panose="02040503050406030204" pitchFamily="18" charset="0"/>
                            <a:ea typeface="+mn-ea"/>
                            <a:cs typeface="+mn-cs"/>
                          </a:rPr>
                          <m:t>𝑓𝑟𝑎</m:t>
                        </m:r>
                        <m:r>
                          <a:rPr lang="nb-NO" sz="1100" b="0" i="1">
                            <a:solidFill>
                              <a:schemeClr val="dk1"/>
                            </a:solidFill>
                            <a:effectLst/>
                            <a:latin typeface="Cambria Math" panose="02040503050406030204" pitchFamily="18" charset="0"/>
                            <a:ea typeface="+mn-ea"/>
                            <a:cs typeface="+mn-cs"/>
                          </a:rPr>
                          <m:t> </m:t>
                        </m:r>
                        <m:r>
                          <a:rPr lang="nb-NO" sz="1100" b="0" i="1">
                            <a:solidFill>
                              <a:schemeClr val="dk1"/>
                            </a:solidFill>
                            <a:effectLst/>
                            <a:latin typeface="Cambria Math" panose="02040503050406030204" pitchFamily="18" charset="0"/>
                            <a:ea typeface="+mn-ea"/>
                            <a:cs typeface="+mn-cs"/>
                          </a:rPr>
                          <m:t>𝑝𝑟𝑜𝑑𝑢𝑘𝑠𝑗𝑜𝑛</m:t>
                        </m:r>
                        <m:r>
                          <a:rPr lang="nb-NO" sz="1100" b="0" i="1">
                            <a:solidFill>
                              <a:schemeClr val="dk1"/>
                            </a:solidFill>
                            <a:effectLst/>
                            <a:latin typeface="Cambria Math" panose="02040503050406030204" pitchFamily="18" charset="0"/>
                            <a:ea typeface="+mn-ea"/>
                            <a:cs typeface="+mn-cs"/>
                          </a:rPr>
                          <m:t> </m:t>
                        </m:r>
                        <m:r>
                          <a:rPr lang="nb-NO" sz="1100" b="0" i="1">
                            <a:solidFill>
                              <a:schemeClr val="dk1"/>
                            </a:solidFill>
                            <a:effectLst/>
                            <a:latin typeface="Cambria Math" panose="02040503050406030204" pitchFamily="18" charset="0"/>
                            <a:ea typeface="+mn-ea"/>
                            <a:cs typeface="+mn-cs"/>
                          </a:rPr>
                          <m:t>𝑝𝑒𝑟</m:t>
                        </m:r>
                        <m:r>
                          <a:rPr lang="nb-NO" sz="1100" b="0" i="1">
                            <a:solidFill>
                              <a:schemeClr val="dk1"/>
                            </a:solidFill>
                            <a:effectLst/>
                            <a:latin typeface="Cambria Math" panose="02040503050406030204" pitchFamily="18" charset="0"/>
                            <a:ea typeface="+mn-ea"/>
                            <a:cs typeface="+mn-cs"/>
                          </a:rPr>
                          <m:t> </m:t>
                        </m:r>
                        <m:r>
                          <a:rPr lang="nb-NO" sz="1100" b="0" i="1">
                            <a:solidFill>
                              <a:schemeClr val="dk1"/>
                            </a:solidFill>
                            <a:effectLst/>
                            <a:latin typeface="Cambria Math" panose="02040503050406030204" pitchFamily="18" charset="0"/>
                            <a:ea typeface="+mn-ea"/>
                            <a:cs typeface="+mn-cs"/>
                          </a:rPr>
                          <m:t>𝑒𝑛h𝑒𝑡</m:t>
                        </m:r>
                      </m:num>
                      <m:den>
                        <m:r>
                          <a:rPr lang="nb-NO" sz="1100" b="0" i="1">
                            <a:solidFill>
                              <a:schemeClr val="dk1"/>
                            </a:solidFill>
                            <a:effectLst/>
                            <a:latin typeface="Cambria Math" panose="02040503050406030204" pitchFamily="18" charset="0"/>
                            <a:ea typeface="+mn-ea"/>
                            <a:cs typeface="+mn-cs"/>
                          </a:rPr>
                          <m:t>𝑙𝑒𝑣𝑒𝑡𝑖𝑑</m:t>
                        </m:r>
                      </m:den>
                    </m:f>
                  </m:oMath>
                </m:oMathPara>
              </a14:m>
              <a:endParaRPr lang="nb-NO">
                <a:effectLst/>
              </a:endParaRPr>
            </a:p>
            <a:p>
              <a:endParaRPr lang="nb-NO" sz="1100"/>
            </a:p>
          </xdr:txBody>
        </xdr:sp>
      </mc:Choice>
      <mc:Fallback xmlns="">
        <xdr:sp macro="" textlink="">
          <xdr:nvSpPr>
            <xdr:cNvPr id="4" name="TekstSylinder 3">
              <a:extLst>
                <a:ext uri="{FF2B5EF4-FFF2-40B4-BE49-F238E27FC236}">
                  <a16:creationId xmlns:a16="http://schemas.microsoft.com/office/drawing/2014/main" id="{3698BF3B-B8D1-43AB-A0B4-0CCF9655A717}"/>
                </a:ext>
              </a:extLst>
            </xdr:cNvPr>
            <xdr:cNvSpPr txBox="1"/>
          </xdr:nvSpPr>
          <xdr:spPr>
            <a:xfrm>
              <a:off x="348615" y="908684"/>
              <a:ext cx="8296275" cy="51492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nb-NO" sz="1100">
                  <a:solidFill>
                    <a:schemeClr val="dk1"/>
                  </a:solidFill>
                  <a:effectLst/>
                  <a:latin typeface="Source Sans Pro" panose="020B0503030403020204" pitchFamily="34" charset="0"/>
                  <a:ea typeface="Source Sans Pro" panose="020B0503030403020204" pitchFamily="34" charset="0"/>
                  <a:cs typeface="+mn-cs"/>
                </a:rPr>
                <a:t>Kalkulatoren tar utgangspunkt i utslipp knyttet til produksjon av enhetene, og kostnad ved kjøp av en enhet. Kostnader og utslipp knyttet til bruk er ikke tatt med da dette er kostnader og utslipp som vil oppstå uavhengig av hvor lenge man besitter én enhet. Beregningene i kalkulatoren er gjort enkelt,</a:t>
              </a:r>
              <a:r>
                <a:rPr lang="nb-NO" sz="1100" baseline="0">
                  <a:solidFill>
                    <a:schemeClr val="dk1"/>
                  </a:solidFill>
                  <a:effectLst/>
                  <a:latin typeface="Source Sans Pro" panose="020B0503030403020204" pitchFamily="34" charset="0"/>
                  <a:ea typeface="Source Sans Pro" panose="020B0503030403020204" pitchFamily="34" charset="0"/>
                  <a:cs typeface="+mn-cs"/>
                </a:rPr>
                <a:t> og gir derfor kun et grovt estimat for CO2-ekv og kroner brukt og spart. </a:t>
              </a:r>
            </a:p>
            <a:p>
              <a:pPr marL="0" marR="0" lvl="0" indent="0" defTabSz="914400" eaLnBrk="1" fontAlgn="auto" latinLnBrk="0" hangingPunct="1">
                <a:lnSpc>
                  <a:spcPct val="100000"/>
                </a:lnSpc>
                <a:spcBef>
                  <a:spcPts val="0"/>
                </a:spcBef>
                <a:spcAft>
                  <a:spcPts val="0"/>
                </a:spcAft>
                <a:buClrTx/>
                <a:buSzTx/>
                <a:buFontTx/>
                <a:buNone/>
                <a:tabLst/>
                <a:defRPr/>
              </a:pPr>
              <a:r>
                <a:rPr lang="nb-NO" sz="1100">
                  <a:solidFill>
                    <a:schemeClr val="dk1"/>
                  </a:solidFill>
                  <a:effectLst/>
                  <a:latin typeface="Source Sans Pro" panose="020B0503030403020204" pitchFamily="34" charset="0"/>
                  <a:ea typeface="Source Sans Pro" panose="020B0503030403020204" pitchFamily="34" charset="0"/>
                  <a:cs typeface="+mn-cs"/>
                </a:rPr>
                <a:t> </a:t>
              </a:r>
            </a:p>
            <a:p>
              <a:r>
                <a:rPr lang="nb-NO" sz="1100">
                  <a:solidFill>
                    <a:schemeClr val="dk1"/>
                  </a:solidFill>
                  <a:effectLst/>
                  <a:latin typeface="Source Sans Pro" panose="020B0503030403020204" pitchFamily="34" charset="0"/>
                  <a:ea typeface="Source Sans Pro" panose="020B0503030403020204" pitchFamily="34" charset="0"/>
                  <a:cs typeface="+mn-cs"/>
                </a:rPr>
                <a:t>Utslippene fra produksjon av produkttypene er beregnet av IVL Svenska Miljöinstitutet, </a:t>
              </a:r>
              <a:r>
                <a:rPr lang="nb-NO">
                  <a:latin typeface="Source Sans Pro" panose="020B0503030403020204" pitchFamily="34" charset="0"/>
                  <a:ea typeface="Source Sans Pro" panose="020B0503030403020204" pitchFamily="34" charset="0"/>
                  <a:hlinkClick xmlns:r="http://schemas.openxmlformats.org/officeDocument/2006/relationships" r:id=""/>
                </a:rPr>
                <a:t>Produktdatabaser: miljöfördelar med återbruk Klimatfördelar med återbruk av IT-produkter samt metod för databasskapande - IVL.se</a:t>
              </a:r>
              <a:r>
                <a:rPr lang="nb-NO" sz="1100">
                  <a:solidFill>
                    <a:schemeClr val="dk1"/>
                  </a:solidFill>
                  <a:effectLst/>
                  <a:latin typeface="Source Sans Pro" panose="020B0503030403020204" pitchFamily="34" charset="0"/>
                  <a:ea typeface="Source Sans Pro" panose="020B0503030403020204" pitchFamily="34" charset="0"/>
                  <a:cs typeface="+mn-cs"/>
                </a:rPr>
                <a:t>. I beregningene er det brukt tall fra "Product Carbon Footprint"-filer (PCF-filer). Disse filene er utarbeidet av produsentene av produktet og viser livssyklus utslippet til ett produkt, fra utvinning av materialet til avhendingsfasen. For å</a:t>
              </a:r>
              <a:r>
                <a:rPr lang="nb-NO" sz="1100" baseline="0">
                  <a:solidFill>
                    <a:schemeClr val="dk1"/>
                  </a:solidFill>
                  <a:effectLst/>
                  <a:latin typeface="Source Sans Pro" panose="020B0503030403020204" pitchFamily="34" charset="0"/>
                  <a:ea typeface="Source Sans Pro" panose="020B0503030403020204" pitchFamily="34" charset="0"/>
                  <a:cs typeface="+mn-cs"/>
                </a:rPr>
                <a:t> så</a:t>
              </a:r>
              <a:r>
                <a:rPr lang="nb-NO" sz="1100">
                  <a:solidFill>
                    <a:schemeClr val="dk1"/>
                  </a:solidFill>
                  <a:effectLst/>
                  <a:latin typeface="Source Sans Pro" panose="020B0503030403020204" pitchFamily="34" charset="0"/>
                  <a:ea typeface="Source Sans Pro" panose="020B0503030403020204" pitchFamily="34" charset="0"/>
                  <a:cs typeface="+mn-cs"/>
                </a:rPr>
                <a:t> komme frem til utslippstall for produksjon av de enkelte produkttypene har IVL brukt utslippstallene knyttet til produksjon i PCF-filene og regnet ut et gjennomsnitt av disse for de ulike produkttypene. Vi benytter disse gjennomsnittene for å beregne et estimat for utslipp fra produksjon av forskjellige typer IKT produkter i kalkulatoren.</a:t>
              </a:r>
            </a:p>
            <a:p>
              <a:endParaRPr lang="nb-NO" sz="1100">
                <a:solidFill>
                  <a:schemeClr val="dk1"/>
                </a:solidFill>
                <a:effectLst/>
                <a:latin typeface="Source Sans Pro" panose="020B0503030403020204" pitchFamily="34" charset="0"/>
                <a:ea typeface="Source Sans Pro" panose="020B0503030403020204" pitchFamily="34" charset="0"/>
                <a:cs typeface="+mn-cs"/>
              </a:endParaRPr>
            </a:p>
            <a:p>
              <a:r>
                <a:rPr lang="nb-NO" sz="1100">
                  <a:solidFill>
                    <a:schemeClr val="dk1"/>
                  </a:solidFill>
                  <a:effectLst/>
                  <a:latin typeface="Source Sans Pro" panose="020B0503030403020204" pitchFamily="34" charset="0"/>
                  <a:ea typeface="Source Sans Pro" panose="020B0503030403020204" pitchFamily="34" charset="0"/>
                  <a:cs typeface="+mn-cs"/>
                </a:rPr>
                <a:t>I kalkulatoren sin resultats del gir</a:t>
              </a:r>
              <a:r>
                <a:rPr lang="nb-NO" sz="1100" baseline="0">
                  <a:solidFill>
                    <a:schemeClr val="dk1"/>
                  </a:solidFill>
                  <a:effectLst/>
                  <a:latin typeface="Source Sans Pro" panose="020B0503030403020204" pitchFamily="34" charset="0"/>
                  <a:ea typeface="Source Sans Pro" panose="020B0503030403020204" pitchFamily="34" charset="0"/>
                  <a:cs typeface="+mn-cs"/>
                </a:rPr>
                <a:t> vi</a:t>
              </a:r>
              <a:r>
                <a:rPr lang="nb-NO" sz="1100">
                  <a:solidFill>
                    <a:schemeClr val="dk1"/>
                  </a:solidFill>
                  <a:effectLst/>
                  <a:latin typeface="Source Sans Pro" panose="020B0503030403020204" pitchFamily="34" charset="0"/>
                  <a:ea typeface="Source Sans Pro" panose="020B0503030403020204" pitchFamily="34" charset="0"/>
                  <a:cs typeface="+mn-cs"/>
                </a:rPr>
                <a:t> estimater for totalkostnad per år og totalt utslipp per år. Disse estimatene er basert på det vi kaller levetid i virksomheten. Med dette mener vi antall år enheten blir</a:t>
              </a:r>
              <a:r>
                <a:rPr lang="nb-NO" sz="1100" baseline="0">
                  <a:solidFill>
                    <a:schemeClr val="dk1"/>
                  </a:solidFill>
                  <a:effectLst/>
                  <a:latin typeface="Source Sans Pro" panose="020B0503030403020204" pitchFamily="34" charset="0"/>
                  <a:ea typeface="Source Sans Pro" panose="020B0503030403020204" pitchFamily="34" charset="0"/>
                  <a:cs typeface="+mn-cs"/>
                </a:rPr>
                <a:t> brukt i virksomheten din. Beregningene tar ikke høyde for at man har kjøpt en brukt enhet eller selger den vider for ombruk. For mer informasjon om disse tiltakene, ombruk og kjøp av brukt, se Tiltak fanen.</a:t>
              </a:r>
              <a:endParaRPr lang="nb-NO" sz="1100">
                <a:solidFill>
                  <a:schemeClr val="dk1"/>
                </a:solidFill>
                <a:effectLst/>
                <a:latin typeface="Source Sans Pro" panose="020B0503030403020204" pitchFamily="34" charset="0"/>
                <a:ea typeface="Source Sans Pro" panose="020B0503030403020204" pitchFamily="34" charset="0"/>
                <a:cs typeface="+mn-cs"/>
              </a:endParaRPr>
            </a:p>
            <a:p>
              <a:endParaRPr lang="nb-NO" sz="1100">
                <a:latin typeface="Source Sans Pro" panose="020B0503030403020204" pitchFamily="34" charset="0"/>
                <a:ea typeface="Source Sans Pro" panose="020B0503030403020204" pitchFamily="34" charset="0"/>
              </a:endParaRPr>
            </a:p>
            <a:p>
              <a:r>
                <a:rPr lang="nb-NO" sz="1100" baseline="0">
                  <a:solidFill>
                    <a:schemeClr val="dk1"/>
                  </a:solidFill>
                  <a:effectLst/>
                  <a:latin typeface="Source Sans Pro" panose="020B0503030403020204" pitchFamily="34" charset="0"/>
                  <a:ea typeface="Source Sans Pro" panose="020B0503030403020204" pitchFamily="34" charset="0"/>
                  <a:cs typeface="+mn-cs"/>
                </a:rPr>
                <a:t>Ligningene under viser hvordan kostnad per enhet per år og utslipp per enhet per år er beregnet. For å beregne totalen per år er disse verdiene ganget med antall enheter som er oppgitt i kalkulatoren.</a:t>
              </a:r>
              <a:endParaRPr lang="nb-NO">
                <a:effectLst/>
                <a:latin typeface="Source Sans Pro" panose="020B0503030403020204" pitchFamily="34" charset="0"/>
                <a:ea typeface="Source Sans Pro" panose="020B0503030403020204" pitchFamily="34" charset="0"/>
              </a:endParaRPr>
            </a:p>
            <a:p>
              <a:endParaRPr lang="nb-NO" sz="1100" b="0" i="1">
                <a:solidFill>
                  <a:schemeClr val="dk1"/>
                </a:solidFill>
                <a:effectLst/>
                <a:latin typeface="+mn-lt"/>
                <a:ea typeface="+mn-ea"/>
                <a:cs typeface="+mn-cs"/>
              </a:endParaRPr>
            </a:p>
            <a:p>
              <a:endParaRPr lang="nb-NO" sz="1100" b="0" i="1">
                <a:solidFill>
                  <a:schemeClr val="dk1"/>
                </a:solidFill>
                <a:effectLst/>
                <a:latin typeface="+mn-lt"/>
                <a:ea typeface="+mn-ea"/>
                <a:cs typeface="+mn-cs"/>
              </a:endParaRPr>
            </a:p>
            <a:p>
              <a:pPr/>
              <a:r>
                <a:rPr lang="nb-NO" sz="1100" b="1" i="0">
                  <a:solidFill>
                    <a:schemeClr val="dk1"/>
                  </a:solidFill>
                  <a:effectLst/>
                  <a:latin typeface="Cambria Math" panose="02040503050406030204" pitchFamily="18" charset="0"/>
                  <a:ea typeface="+mn-ea"/>
                  <a:cs typeface="+mn-cs"/>
                </a:rPr>
                <a:t>𝑲𝒐𝒔𝒕𝒏𝒂𝒅 𝒑𝒆𝒓 𝒆𝒏𝒉𝒆𝒕 𝒑𝒆𝒓 å𝒓</a:t>
              </a:r>
              <a:r>
                <a:rPr lang="nb-NO" sz="1100" b="0" i="0">
                  <a:solidFill>
                    <a:schemeClr val="dk1"/>
                  </a:solidFill>
                  <a:effectLst/>
                  <a:latin typeface="Cambria Math" panose="02040503050406030204" pitchFamily="18" charset="0"/>
                  <a:ea typeface="+mn-ea"/>
                  <a:cs typeface="+mn-cs"/>
                </a:rPr>
                <a:t>=  (𝑘𝑜𝑠𝑡𝑛𝑎𝑑 𝑝𝑒𝑟 𝑒𝑛ℎ𝑒𝑡)/𝑙𝑒𝑣𝑒𝑡𝑖𝑑</a:t>
              </a:r>
              <a:endParaRPr lang="nb-NO">
                <a:effectLst/>
              </a:endParaRPr>
            </a:p>
            <a:p>
              <a:endParaRPr lang="nb-NO" sz="1100" b="0" i="1">
                <a:solidFill>
                  <a:schemeClr val="dk1"/>
                </a:solidFill>
                <a:effectLst/>
                <a:latin typeface="+mn-lt"/>
                <a:ea typeface="+mn-ea"/>
                <a:cs typeface="+mn-cs"/>
              </a:endParaRPr>
            </a:p>
            <a:p>
              <a:endParaRPr lang="nb-NO" sz="1100" b="0" i="1">
                <a:solidFill>
                  <a:schemeClr val="dk1"/>
                </a:solidFill>
                <a:effectLst/>
                <a:latin typeface="+mn-lt"/>
                <a:ea typeface="+mn-ea"/>
                <a:cs typeface="+mn-cs"/>
              </a:endParaRPr>
            </a:p>
            <a:p>
              <a:pPr/>
              <a:r>
                <a:rPr lang="nb-NO" sz="1100" b="1" i="0">
                  <a:solidFill>
                    <a:schemeClr val="dk1"/>
                  </a:solidFill>
                  <a:effectLst/>
                  <a:latin typeface="Cambria Math" panose="02040503050406030204" pitchFamily="18" charset="0"/>
                  <a:ea typeface="+mn-ea"/>
                  <a:cs typeface="+mn-cs"/>
                </a:rPr>
                <a:t>𝑼𝒕𝒔𝒍𝒊𝒑𝒑 𝒇𝒓𝒂 𝒑𝒓𝒐𝒅𝒖𝒌𝒔𝒋𝒐𝒏 𝒑𝒆𝒓 𝒆𝒏𝒉𝒆𝒕 𝒑𝒆𝒓 å𝒓</a:t>
              </a:r>
              <a:r>
                <a:rPr lang="nb-NO" sz="1100" b="0" i="0">
                  <a:solidFill>
                    <a:schemeClr val="dk1"/>
                  </a:solidFill>
                  <a:effectLst/>
                  <a:latin typeface="Cambria Math" panose="02040503050406030204" pitchFamily="18" charset="0"/>
                  <a:ea typeface="+mn-ea"/>
                  <a:cs typeface="+mn-cs"/>
                </a:rPr>
                <a:t>=  (𝑢𝑡𝑠𝑙𝑖𝑝𝑝 𝑓𝑟𝑎 𝑝𝑟𝑜𝑑𝑢𝑘𝑠𝑗𝑜𝑛 𝑝𝑒𝑟 𝑒𝑛ℎ𝑒𝑡)/𝑙𝑒𝑣𝑒𝑡𝑖𝑑</a:t>
              </a:r>
              <a:endParaRPr lang="nb-NO">
                <a:effectLst/>
              </a:endParaRPr>
            </a:p>
            <a:p>
              <a:endParaRPr lang="nb-NO" sz="1100"/>
            </a:p>
          </xdr:txBody>
        </xdr:sp>
      </mc:Fallback>
    </mc:AlternateContent>
    <xdr:clientData/>
  </xdr:twoCellAnchor>
  <xdr:twoCellAnchor>
    <xdr:from>
      <xdr:col>6</xdr:col>
      <xdr:colOff>1394460</xdr:colOff>
      <xdr:row>1</xdr:row>
      <xdr:rowOff>53340</xdr:rowOff>
    </xdr:from>
    <xdr:to>
      <xdr:col>8</xdr:col>
      <xdr:colOff>495300</xdr:colOff>
      <xdr:row>4</xdr:row>
      <xdr:rowOff>30480</xdr:rowOff>
    </xdr:to>
    <xdr:sp macro="" textlink="">
      <xdr:nvSpPr>
        <xdr:cNvPr id="5" name="TekstSylinder 4">
          <a:extLst>
            <a:ext uri="{FF2B5EF4-FFF2-40B4-BE49-F238E27FC236}">
              <a16:creationId xmlns:a16="http://schemas.microsoft.com/office/drawing/2014/main" id="{B6BEB039-0655-404D-8744-A9CD4C228E14}"/>
            </a:ext>
          </a:extLst>
        </xdr:cNvPr>
        <xdr:cNvSpPr txBox="1"/>
      </xdr:nvSpPr>
      <xdr:spPr>
        <a:xfrm>
          <a:off x="7576185" y="243840"/>
          <a:ext cx="1720215" cy="5581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000">
              <a:latin typeface="Source Sans Pro" panose="020B0503030403020204" pitchFamily="34" charset="0"/>
              <a:ea typeface="Source Sans Pro" panose="020B0503030403020204" pitchFamily="34" charset="0"/>
            </a:rPr>
            <a:t>Versjon 1.0</a:t>
          </a:r>
        </a:p>
        <a:p>
          <a:r>
            <a:rPr lang="nb-NO" sz="1000">
              <a:latin typeface="Source Sans Pro" panose="020B0503030403020204" pitchFamily="34" charset="0"/>
              <a:ea typeface="Source Sans Pro" panose="020B0503030403020204" pitchFamily="34" charset="0"/>
            </a:rPr>
            <a:t>Sist oppdatert okt 23</a:t>
          </a:r>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dirfo-my.sharepoint.com/personal/bjornjohannes_kummeneje_dfo_no/Documents/Skrivebord/Massetransport/VA%20Maskiner%20og%20massetransport.xlsx" TargetMode="External"/><Relationship Id="rId1" Type="http://schemas.openxmlformats.org/officeDocument/2006/relationships/externalLinkPath" Target="/personal/bjornjohannes_kummeneje_dfo_no/Documents/Skrivebord/Massetransport/VA%20Maskiner%20og%20massetranspor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Maskiner"/>
      <sheetName val="Massetransport"/>
      <sheetName val="Grunnlag maskiner"/>
      <sheetName val="Storgata Lillestrøm"/>
      <sheetName val="Info til tilbyder"/>
      <sheetName val="Maskiner, opplisting"/>
      <sheetName val="Maskiner og massetransport"/>
      <sheetName val="Forside"/>
      <sheetName val="MaskinlisteTilbud"/>
      <sheetName val="Ark8"/>
      <sheetName val="Rapportering drivstoff energi"/>
      <sheetName val="KjørMaskiner"/>
      <sheetName val="Resultatrapport"/>
      <sheetName val="Analyse"/>
      <sheetName val="Dataliste"/>
      <sheetName val="TrHeim 01"/>
      <sheetName val="TrHeim 02"/>
      <sheetName val="TrHeim 03"/>
      <sheetName val="TrHeimOppdatert"/>
      <sheetName val="TrHeimEvaluering"/>
    </sheetNames>
    <sheetDataSet>
      <sheetData sheetId="0"/>
      <sheetData sheetId="1"/>
      <sheetData sheetId="2">
        <row r="2">
          <cell r="A2" t="str">
            <v>Beltegraver</v>
          </cell>
        </row>
        <row r="3">
          <cell r="A3" t="str">
            <v>Hjulgraver</v>
          </cell>
        </row>
        <row r="4">
          <cell r="A4" t="str">
            <v>Hjullaster</v>
          </cell>
        </row>
        <row r="5">
          <cell r="A5" t="str">
            <v>Traktor</v>
          </cell>
        </row>
        <row r="6">
          <cell r="A6" t="str">
            <v>Dumper</v>
          </cell>
        </row>
        <row r="7">
          <cell r="A7" t="str">
            <v>Lastebil</v>
          </cell>
        </row>
        <row r="8">
          <cell r="A8" t="str">
            <v>Varebil</v>
          </cell>
        </row>
        <row r="9">
          <cell r="A9" t="str">
            <v xml:space="preserve">Annen </v>
          </cell>
        </row>
        <row r="13">
          <cell r="A13" t="str">
            <v>Konvensjonell diesel</v>
          </cell>
        </row>
        <row r="14">
          <cell r="A14" t="str">
            <v>Biodiesel HVO 100</v>
          </cell>
        </row>
        <row r="15">
          <cell r="A15" t="str">
            <v>Biogass</v>
          </cell>
        </row>
        <row r="16">
          <cell r="A16" t="str">
            <v>Bensin</v>
          </cell>
        </row>
        <row r="17">
          <cell r="A17" t="str">
            <v>Elektrisk</v>
          </cell>
        </row>
        <row r="18">
          <cell r="A18" t="str">
            <v>Hydrogen</v>
          </cell>
        </row>
        <row r="22">
          <cell r="A22" t="str">
            <v>0 - motor under 19kW</v>
          </cell>
        </row>
        <row r="23">
          <cell r="A23" t="str">
            <v>Trinn I</v>
          </cell>
        </row>
        <row r="24">
          <cell r="A24" t="str">
            <v>Trinn II</v>
          </cell>
        </row>
        <row r="25">
          <cell r="A25" t="str">
            <v>Trinn IIIA</v>
          </cell>
        </row>
        <row r="26">
          <cell r="A26" t="str">
            <v>Trinn IIIB</v>
          </cell>
        </row>
        <row r="27">
          <cell r="A27" t="str">
            <v>Trinn IV</v>
          </cell>
        </row>
        <row r="31">
          <cell r="A31" t="str">
            <v>Euro 1</v>
          </cell>
        </row>
        <row r="32">
          <cell r="A32" t="str">
            <v>Euro 2</v>
          </cell>
        </row>
        <row r="33">
          <cell r="A33" t="str">
            <v>Euro 3</v>
          </cell>
        </row>
        <row r="34">
          <cell r="A34" t="str">
            <v>Euro 4</v>
          </cell>
        </row>
        <row r="35">
          <cell r="A35" t="str">
            <v>Euro 5</v>
          </cell>
        </row>
        <row r="36">
          <cell r="A36" t="str">
            <v>Euro 6</v>
          </cell>
        </row>
        <row r="39">
          <cell r="A39" t="str">
            <v>Anleggsdiesel</v>
          </cell>
          <cell r="B39">
            <v>2.7012138921599997</v>
          </cell>
        </row>
        <row r="40">
          <cell r="A40" t="str">
            <v>Biodiesel HVO 100</v>
          </cell>
          <cell r="B40">
            <v>3.5015593247999993E-2</v>
          </cell>
        </row>
        <row r="41">
          <cell r="A41" t="str">
            <v>Biogass</v>
          </cell>
          <cell r="B41" t="str">
            <v>0</v>
          </cell>
        </row>
        <row r="42">
          <cell r="A42" t="str">
            <v>Bensin</v>
          </cell>
          <cell r="B42">
            <v>2.3296373424438537</v>
          </cell>
        </row>
        <row r="43">
          <cell r="A43" t="str">
            <v>Elektrisk</v>
          </cell>
          <cell r="B43" t="str">
            <v>0</v>
          </cell>
        </row>
        <row r="44">
          <cell r="A44" t="str">
            <v>Hydrogen</v>
          </cell>
          <cell r="B44" t="str">
            <v>0</v>
          </cell>
        </row>
      </sheetData>
      <sheetData sheetId="3"/>
      <sheetData sheetId="4"/>
      <sheetData sheetId="5"/>
      <sheetData sheetId="6"/>
      <sheetData sheetId="7"/>
      <sheetData sheetId="8"/>
      <sheetData sheetId="9"/>
      <sheetData sheetId="10"/>
      <sheetData sheetId="11"/>
      <sheetData sheetId="12"/>
      <sheetData sheetId="13"/>
      <sheetData sheetId="14">
        <row r="2">
          <cell r="A2" t="str">
            <v>Veidiesel (liter)</v>
          </cell>
        </row>
        <row r="3">
          <cell r="A3" t="str">
            <v>Anleggsdiesel (liter)</v>
          </cell>
        </row>
        <row r="4">
          <cell r="A4" t="str">
            <v>Biodiesel HVO 100 (liter)</v>
          </cell>
        </row>
        <row r="5">
          <cell r="A5" t="str">
            <v>Biodiesel FAME (liter)</v>
          </cell>
        </row>
        <row r="6">
          <cell r="A6" t="str">
            <v>Biodiesel annen (liter)</v>
          </cell>
        </row>
        <row r="7">
          <cell r="A7" t="str">
            <v>Biogass (kg)</v>
          </cell>
        </row>
        <row r="8">
          <cell r="A8" t="str">
            <v>Bensin (liter)</v>
          </cell>
        </row>
        <row r="9">
          <cell r="A9" t="str">
            <v>Elektrisitet (kwh)</v>
          </cell>
        </row>
        <row r="10">
          <cell r="A10" t="str">
            <v>Hydrogen (kg)</v>
          </cell>
        </row>
        <row r="11">
          <cell r="A11" t="str">
            <v>Annet</v>
          </cell>
        </row>
        <row r="15">
          <cell r="A15" t="str">
            <v>Beltegraver</v>
          </cell>
        </row>
        <row r="16">
          <cell r="A16" t="str">
            <v>Hjulgraver</v>
          </cell>
        </row>
        <row r="17">
          <cell r="A17" t="str">
            <v>Hjullaster</v>
          </cell>
        </row>
        <row r="18">
          <cell r="A18" t="str">
            <v>Traktor</v>
          </cell>
        </row>
        <row r="19">
          <cell r="A19" t="str">
            <v>Dumper</v>
          </cell>
        </row>
        <row r="20">
          <cell r="A20" t="str">
            <v>Lastebil</v>
          </cell>
        </row>
        <row r="21">
          <cell r="A21" t="str">
            <v>Varebil</v>
          </cell>
        </row>
        <row r="22">
          <cell r="A22" t="str">
            <v>Personbil</v>
          </cell>
        </row>
        <row r="23">
          <cell r="A23" t="str">
            <v xml:space="preserve">Annen </v>
          </cell>
        </row>
        <row r="41">
          <cell r="A41" t="str">
            <v>EuroSteg</v>
          </cell>
        </row>
        <row r="42">
          <cell r="A42" t="str">
            <v>Euro 1</v>
          </cell>
        </row>
        <row r="43">
          <cell r="A43" t="str">
            <v>Euro 2</v>
          </cell>
        </row>
        <row r="44">
          <cell r="A44" t="str">
            <v>Euro 3</v>
          </cell>
        </row>
        <row r="45">
          <cell r="A45" t="str">
            <v>Euro 4</v>
          </cell>
        </row>
        <row r="46">
          <cell r="A46" t="str">
            <v>Euro 5</v>
          </cell>
        </row>
        <row r="47">
          <cell r="A47" t="str">
            <v>Euro 6</v>
          </cell>
        </row>
        <row r="48">
          <cell r="A48" t="str">
            <v>0 - motor under 19kW</v>
          </cell>
        </row>
        <row r="49">
          <cell r="A49" t="str">
            <v>Trinn I</v>
          </cell>
        </row>
        <row r="50">
          <cell r="A50" t="str">
            <v>Trinn II</v>
          </cell>
        </row>
        <row r="51">
          <cell r="A51" t="str">
            <v>Trinn IIIA</v>
          </cell>
        </row>
        <row r="52">
          <cell r="A52" t="str">
            <v>Trinn IIIB</v>
          </cell>
        </row>
        <row r="53">
          <cell r="A53" t="str">
            <v>Trinn IV</v>
          </cell>
        </row>
      </sheetData>
      <sheetData sheetId="15"/>
      <sheetData sheetId="16"/>
      <sheetData sheetId="17"/>
      <sheetData sheetId="18"/>
      <sheetData sheetId="19"/>
    </sheetDataSet>
  </externalBook>
</externalLink>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s://kriterieveiviseren.anskaffelser.no/valg/nybygg-og-rehabilitering?language=nb"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hyperlink" Target="https://anskaffelser.no/avtaler/fellesavtale-pc-utstyr" TargetMode="External"/><Relationship Id="rId13" Type="http://schemas.openxmlformats.org/officeDocument/2006/relationships/printerSettings" Target="../printerSettings/printerSettings7.bin"/><Relationship Id="rId3" Type="http://schemas.openxmlformats.org/officeDocument/2006/relationships/hyperlink" Target="https://www.ivl.se/publikationer/publikationer/produktdatabaser-miljofordelar-med-aterbruk----klimatfordelar-med-aterbruk-av-it-produkter-samt-metod-for-databasskapande.html" TargetMode="External"/><Relationship Id="rId7" Type="http://schemas.openxmlformats.org/officeDocument/2006/relationships/hyperlink" Target="https://anskaffelser.no/avtaler/fellesavtale-pc-utstyr" TargetMode="External"/><Relationship Id="rId12" Type="http://schemas.openxmlformats.org/officeDocument/2006/relationships/hyperlink" Target="https://anskaffelser.no/avtaler/fellesavtale-mobile-enheter" TargetMode="External"/><Relationship Id="rId2" Type="http://schemas.openxmlformats.org/officeDocument/2006/relationships/hyperlink" Target="https://www.ivl.se/publikationer/publikationer/produktdatabaser-miljofordelar-med-aterbruk----klimatfordelar-med-aterbruk-av-it-produkter-samt-metod-for-databasskapande.html" TargetMode="External"/><Relationship Id="rId1" Type="http://schemas.openxmlformats.org/officeDocument/2006/relationships/hyperlink" Target="https://www.ivl.se/publikationer/publikationer/produktdatabaser-miljofordelar-med-aterbruk----klimatfordelar-med-aterbruk-av-it-produkter-samt-metod-for-databasskapande.html" TargetMode="External"/><Relationship Id="rId6" Type="http://schemas.openxmlformats.org/officeDocument/2006/relationships/hyperlink" Target="https://anskaffelser.no/avtaler/fellesavtale-pc-utstyr" TargetMode="External"/><Relationship Id="rId11" Type="http://schemas.openxmlformats.org/officeDocument/2006/relationships/hyperlink" Target="https://anskaffelser.no/avtaler/fellesavtale-mobile-enheter" TargetMode="External"/><Relationship Id="rId5" Type="http://schemas.openxmlformats.org/officeDocument/2006/relationships/hyperlink" Target="https://anskaffelser.no/avtaler/fellesavtale-mobile-enheter" TargetMode="External"/><Relationship Id="rId10" Type="http://schemas.openxmlformats.org/officeDocument/2006/relationships/hyperlink" Target="https://anskaffelser.no/avtaler/fellesavtale-mobile-enheter" TargetMode="External"/><Relationship Id="rId4" Type="http://schemas.openxmlformats.org/officeDocument/2006/relationships/hyperlink" Target="https://www.ivl.se/publikationer/publikationer/produktdatabaser-miljofordelar-med-aterbruk----klimatfordelar-med-aterbruk-av-it-produkter-samt-metod-for-databasskapande.html" TargetMode="External"/><Relationship Id="rId9" Type="http://schemas.openxmlformats.org/officeDocument/2006/relationships/hyperlink" Target="https://anskaffelser.no/avtaler/fellesavtale-pc-utstyr" TargetMode="External"/><Relationship Id="rId14"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75C168-B683-4A0D-8B25-93D5FD38380C}">
  <dimension ref="B3:O22"/>
  <sheetViews>
    <sheetView zoomScale="120" zoomScaleNormal="120" workbookViewId="0">
      <selection activeCell="O4" sqref="O4"/>
    </sheetView>
  </sheetViews>
  <sheetFormatPr baseColWidth="10" defaultColWidth="11.5703125" defaultRowHeight="15" x14ac:dyDescent="0.25"/>
  <cols>
    <col min="1" max="1" width="2.5703125" style="3" customWidth="1"/>
    <col min="2" max="2" width="0.42578125" style="3" customWidth="1"/>
    <col min="3" max="3" width="2.7109375" style="3" customWidth="1"/>
    <col min="4" max="4" width="12.7109375" style="3" customWidth="1"/>
    <col min="5" max="5" width="17.5703125" style="3" customWidth="1"/>
    <col min="6" max="6" width="12.7109375" style="3" customWidth="1"/>
    <col min="7" max="7" width="3.5703125" style="3" customWidth="1"/>
    <col min="8" max="8" width="12.7109375" style="3" customWidth="1"/>
    <col min="9" max="9" width="2.140625" style="3" customWidth="1"/>
    <col min="10" max="10" width="12.7109375" style="3" customWidth="1"/>
    <col min="11" max="11" width="2.140625" style="3" customWidth="1"/>
    <col min="12" max="12" width="12.7109375" style="3" customWidth="1"/>
    <col min="13" max="13" width="2.140625" style="3" customWidth="1"/>
    <col min="14" max="14" width="12.7109375" style="3" customWidth="1"/>
    <col min="15" max="15" width="2.7109375" style="3" customWidth="1"/>
    <col min="16" max="16384" width="11.5703125" style="3"/>
  </cols>
  <sheetData>
    <row r="3" spans="2:15" x14ac:dyDescent="0.25">
      <c r="O3" s="51" t="s">
        <v>84</v>
      </c>
    </row>
    <row r="4" spans="2:15" ht="15.75" thickBot="1" x14ac:dyDescent="0.3">
      <c r="B4" s="2"/>
      <c r="O4" s="51" t="s">
        <v>121</v>
      </c>
    </row>
    <row r="5" spans="2:15" ht="13.9" customHeight="1" x14ac:dyDescent="0.25">
      <c r="B5" s="4"/>
      <c r="C5" s="5"/>
      <c r="D5" s="6"/>
      <c r="E5" s="6"/>
      <c r="F5" s="6"/>
      <c r="G5" s="6"/>
      <c r="H5" s="6"/>
      <c r="I5" s="6"/>
      <c r="J5" s="6"/>
      <c r="K5" s="6"/>
      <c r="L5" s="6"/>
      <c r="M5" s="6"/>
      <c r="N5" s="6"/>
      <c r="O5" s="7"/>
    </row>
    <row r="6" spans="2:15" x14ac:dyDescent="0.25">
      <c r="B6" s="4"/>
      <c r="C6" s="8"/>
      <c r="D6" s="15"/>
      <c r="E6" s="9"/>
      <c r="F6" s="9"/>
      <c r="G6" s="9"/>
      <c r="H6" s="9"/>
      <c r="I6" s="9"/>
      <c r="J6" s="9"/>
      <c r="K6" s="9"/>
      <c r="L6" s="9"/>
      <c r="M6" s="9"/>
      <c r="N6" s="9"/>
      <c r="O6" s="10"/>
    </row>
    <row r="7" spans="2:15" x14ac:dyDescent="0.25">
      <c r="B7" s="4"/>
      <c r="C7" s="8"/>
      <c r="D7" s="9"/>
      <c r="E7" s="9"/>
      <c r="F7" s="9"/>
      <c r="G7" s="9"/>
      <c r="H7" s="9"/>
      <c r="I7" s="9"/>
      <c r="J7" s="9"/>
      <c r="K7" s="9"/>
      <c r="L7" s="9"/>
      <c r="M7" s="9"/>
      <c r="N7" s="9"/>
      <c r="O7" s="10"/>
    </row>
    <row r="8" spans="2:15" x14ac:dyDescent="0.25">
      <c r="B8" s="4"/>
      <c r="C8" s="8"/>
      <c r="D8" s="9"/>
      <c r="E8" s="9"/>
      <c r="F8" s="9"/>
      <c r="G8" s="9"/>
      <c r="H8" s="9"/>
      <c r="I8" s="9"/>
      <c r="J8" s="9"/>
      <c r="K8" s="9"/>
      <c r="L8" s="9"/>
      <c r="M8" s="9"/>
      <c r="N8" s="9"/>
      <c r="O8" s="10"/>
    </row>
    <row r="9" spans="2:15" x14ac:dyDescent="0.25">
      <c r="B9" s="4"/>
      <c r="C9" s="8"/>
      <c r="D9" s="9"/>
      <c r="E9" s="9"/>
      <c r="F9" s="9"/>
      <c r="G9" s="9"/>
      <c r="H9" s="9"/>
      <c r="I9" s="9"/>
      <c r="J9" s="9"/>
      <c r="K9" s="9"/>
      <c r="L9" s="9"/>
      <c r="M9" s="9"/>
      <c r="N9" s="9"/>
      <c r="O9" s="10"/>
    </row>
    <row r="10" spans="2:15" x14ac:dyDescent="0.25">
      <c r="B10" s="4"/>
      <c r="C10" s="8"/>
      <c r="D10" s="9"/>
      <c r="E10" s="9"/>
      <c r="F10" s="9"/>
      <c r="G10" s="9"/>
      <c r="H10" s="9"/>
      <c r="I10" s="9"/>
      <c r="J10" s="9"/>
      <c r="K10" s="9"/>
      <c r="L10" s="9"/>
      <c r="M10" s="9"/>
      <c r="N10" s="9"/>
      <c r="O10" s="10"/>
    </row>
    <row r="11" spans="2:15" x14ac:dyDescent="0.25">
      <c r="B11" s="4"/>
      <c r="C11" s="8"/>
      <c r="D11" s="9"/>
      <c r="E11" s="9"/>
      <c r="F11" s="9"/>
      <c r="G11" s="9"/>
      <c r="H11" s="9"/>
      <c r="I11" s="9"/>
      <c r="J11" s="9"/>
      <c r="K11" s="9"/>
      <c r="L11" s="9"/>
      <c r="M11" s="9"/>
      <c r="N11" s="9"/>
      <c r="O11" s="10"/>
    </row>
    <row r="12" spans="2:15" x14ac:dyDescent="0.25">
      <c r="B12" s="4"/>
      <c r="C12" s="8"/>
      <c r="D12" s="9"/>
      <c r="E12" s="9"/>
      <c r="F12" s="9"/>
      <c r="G12" s="9"/>
      <c r="H12" s="9"/>
      <c r="I12" s="9"/>
      <c r="J12" s="9"/>
      <c r="K12" s="9"/>
      <c r="L12" s="9"/>
      <c r="M12" s="9"/>
      <c r="N12" s="9"/>
      <c r="O12" s="10"/>
    </row>
    <row r="13" spans="2:15" x14ac:dyDescent="0.25">
      <c r="B13" s="4"/>
      <c r="C13" s="8"/>
      <c r="D13" s="9"/>
      <c r="E13" s="9"/>
      <c r="F13" s="9"/>
      <c r="G13" s="9"/>
      <c r="H13" s="9"/>
      <c r="I13" s="9"/>
      <c r="J13" s="9"/>
      <c r="K13" s="9"/>
      <c r="L13" s="9"/>
      <c r="M13" s="9"/>
      <c r="N13" s="9"/>
      <c r="O13" s="10"/>
    </row>
    <row r="14" spans="2:15" x14ac:dyDescent="0.25">
      <c r="B14" s="4"/>
      <c r="C14" s="8"/>
      <c r="D14" s="9"/>
      <c r="E14" s="9"/>
      <c r="F14" s="9"/>
      <c r="G14" s="9"/>
      <c r="H14" s="9"/>
      <c r="I14" s="9"/>
      <c r="J14" s="9"/>
      <c r="K14" s="9"/>
      <c r="L14" s="9"/>
      <c r="M14" s="9"/>
      <c r="N14" s="9"/>
      <c r="O14" s="10"/>
    </row>
    <row r="15" spans="2:15" x14ac:dyDescent="0.25">
      <c r="B15" s="4"/>
      <c r="C15" s="8"/>
      <c r="D15" s="9"/>
      <c r="E15" s="9"/>
      <c r="F15" s="9"/>
      <c r="G15" s="9"/>
      <c r="H15" s="9"/>
      <c r="I15" s="9"/>
      <c r="J15" s="9"/>
      <c r="K15" s="9"/>
      <c r="L15" s="9"/>
      <c r="M15" s="9"/>
      <c r="N15" s="9"/>
      <c r="O15" s="10"/>
    </row>
    <row r="16" spans="2:15" x14ac:dyDescent="0.25">
      <c r="B16" s="4"/>
      <c r="C16" s="8"/>
      <c r="D16" s="9"/>
      <c r="E16" s="9"/>
      <c r="F16" s="9"/>
      <c r="G16" s="9"/>
      <c r="H16" s="9"/>
      <c r="I16" s="9"/>
      <c r="J16" s="9"/>
      <c r="K16" s="9"/>
      <c r="L16" s="9"/>
      <c r="M16" s="9"/>
      <c r="N16" s="9"/>
      <c r="O16" s="10"/>
    </row>
    <row r="17" spans="2:15" x14ac:dyDescent="0.25">
      <c r="B17" s="4"/>
      <c r="C17" s="8"/>
      <c r="D17" s="9"/>
      <c r="E17" s="9"/>
      <c r="F17" s="9"/>
      <c r="G17" s="9"/>
      <c r="H17" s="9"/>
      <c r="I17" s="9"/>
      <c r="J17" s="9"/>
      <c r="K17" s="9"/>
      <c r="L17" s="9"/>
      <c r="M17" s="9"/>
      <c r="N17" s="9"/>
      <c r="O17" s="10"/>
    </row>
    <row r="18" spans="2:15" x14ac:dyDescent="0.25">
      <c r="B18" s="4"/>
      <c r="C18" s="8"/>
      <c r="D18" s="9"/>
      <c r="E18" s="9"/>
      <c r="F18" s="9"/>
      <c r="G18" s="9"/>
      <c r="H18" s="9"/>
      <c r="I18" s="9"/>
      <c r="J18" s="9"/>
      <c r="K18" s="9"/>
      <c r="L18" s="9"/>
      <c r="M18" s="9"/>
      <c r="N18" s="9"/>
      <c r="O18" s="10"/>
    </row>
    <row r="19" spans="2:15" x14ac:dyDescent="0.25">
      <c r="B19" s="4"/>
      <c r="C19" s="8"/>
      <c r="D19" s="9"/>
      <c r="E19" s="9"/>
      <c r="F19" s="9"/>
      <c r="G19" s="9"/>
      <c r="H19" s="9"/>
      <c r="I19" s="9"/>
      <c r="J19" s="9"/>
      <c r="K19" s="9"/>
      <c r="L19" s="9"/>
      <c r="M19" s="9"/>
      <c r="N19" s="9"/>
      <c r="O19" s="10"/>
    </row>
    <row r="20" spans="2:15" x14ac:dyDescent="0.25">
      <c r="B20" s="4"/>
      <c r="C20" s="8"/>
      <c r="D20" s="9"/>
      <c r="E20" s="9"/>
      <c r="F20" s="9"/>
      <c r="G20" s="9"/>
      <c r="H20" s="9"/>
      <c r="I20" s="9"/>
      <c r="J20" s="9"/>
      <c r="K20" s="9"/>
      <c r="L20" s="9"/>
      <c r="M20" s="9"/>
      <c r="N20" s="9"/>
      <c r="O20" s="10"/>
    </row>
    <row r="21" spans="2:15" x14ac:dyDescent="0.25">
      <c r="B21" s="4"/>
      <c r="C21" s="8"/>
      <c r="D21" s="9"/>
      <c r="E21" s="9"/>
      <c r="F21" s="9"/>
      <c r="G21" s="9"/>
      <c r="H21" s="9"/>
      <c r="I21" s="9"/>
      <c r="J21" s="9"/>
      <c r="K21" s="9"/>
      <c r="L21" s="9"/>
      <c r="M21" s="9"/>
      <c r="N21" s="9"/>
      <c r="O21" s="10"/>
    </row>
    <row r="22" spans="2:15" ht="15.75" thickBot="1" x14ac:dyDescent="0.3">
      <c r="B22" s="11"/>
      <c r="C22" s="12"/>
      <c r="D22" s="13"/>
      <c r="E22" s="13"/>
      <c r="F22" s="13"/>
      <c r="G22" s="13"/>
      <c r="H22" s="13"/>
      <c r="I22" s="13"/>
      <c r="J22" s="13"/>
      <c r="K22" s="13"/>
      <c r="L22" s="13"/>
      <c r="M22" s="13"/>
      <c r="N22" s="13"/>
      <c r="O22" s="14"/>
    </row>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0E1063-D19C-4DAB-880E-FD97A4299DE5}">
  <dimension ref="B2:J39"/>
  <sheetViews>
    <sheetView zoomScale="172" zoomScaleNormal="172" workbookViewId="0">
      <selection activeCell="I38" sqref="I38"/>
    </sheetView>
  </sheetViews>
  <sheetFormatPr baseColWidth="10" defaultColWidth="11.5703125" defaultRowHeight="15" x14ac:dyDescent="0.25"/>
  <cols>
    <col min="1" max="1" width="2.5703125" style="3" customWidth="1"/>
    <col min="2" max="2" width="0.42578125" style="3" customWidth="1"/>
    <col min="3" max="3" width="2.7109375" style="3" customWidth="1"/>
    <col min="4" max="4" width="60.85546875" style="3" customWidth="1"/>
    <col min="5" max="5" width="37.140625" style="3" customWidth="1"/>
    <col min="6" max="6" width="12.7109375" style="3" customWidth="1"/>
    <col min="7" max="7" width="14.85546875" style="3" customWidth="1"/>
    <col min="8" max="8" width="11.140625" style="3" customWidth="1"/>
    <col min="9" max="9" width="14.85546875" style="3" customWidth="1"/>
    <col min="10" max="10" width="2.7109375" style="3" customWidth="1"/>
    <col min="11" max="16384" width="11.5703125" style="3"/>
  </cols>
  <sheetData>
    <row r="2" spans="2:10" x14ac:dyDescent="0.25">
      <c r="J2" s="52" t="str">
        <f>Forside!O3</f>
        <v>Versjon 1.0</v>
      </c>
    </row>
    <row r="3" spans="2:10" ht="15.75" thickBot="1" x14ac:dyDescent="0.3">
      <c r="B3" s="2"/>
      <c r="J3" s="52" t="str">
        <f>Forside!O4</f>
        <v>Sist oppdatert des 23</v>
      </c>
    </row>
    <row r="4" spans="2:10" ht="13.9" customHeight="1" thickBot="1" x14ac:dyDescent="0.3">
      <c r="B4" s="11"/>
      <c r="C4" s="40"/>
      <c r="D4" s="41"/>
      <c r="E4" s="41"/>
      <c r="F4" s="41"/>
      <c r="G4" s="41"/>
      <c r="H4" s="41"/>
      <c r="I4" s="41"/>
      <c r="J4" s="42"/>
    </row>
    <row r="5" spans="2:10" ht="13.9" customHeight="1" x14ac:dyDescent="0.25">
      <c r="B5" s="4"/>
      <c r="C5" s="43"/>
      <c r="D5" s="85" t="s">
        <v>92</v>
      </c>
      <c r="E5" s="86"/>
      <c r="F5" s="86"/>
      <c r="G5" s="86"/>
      <c r="H5" s="86"/>
      <c r="I5" s="87"/>
      <c r="J5" s="45"/>
    </row>
    <row r="6" spans="2:10" ht="13.9" customHeight="1" x14ac:dyDescent="0.25">
      <c r="B6" s="4"/>
      <c r="C6" s="43"/>
      <c r="D6" s="88" t="s">
        <v>93</v>
      </c>
      <c r="E6" s="46"/>
      <c r="F6" s="46"/>
      <c r="G6" s="46"/>
      <c r="H6" s="46"/>
      <c r="I6" s="89"/>
      <c r="J6" s="45"/>
    </row>
    <row r="7" spans="2:10" ht="13.9" customHeight="1" x14ac:dyDescent="0.25">
      <c r="B7" s="4"/>
      <c r="C7" s="43"/>
      <c r="D7" s="88"/>
      <c r="E7" s="46"/>
      <c r="F7" s="46"/>
      <c r="G7" s="46"/>
      <c r="H7" s="46"/>
      <c r="I7" s="89"/>
      <c r="J7" s="45"/>
    </row>
    <row r="8" spans="2:10" ht="13.9" customHeight="1" x14ac:dyDescent="0.25">
      <c r="B8" s="4"/>
      <c r="C8" s="43"/>
      <c r="D8" s="88" t="s">
        <v>94</v>
      </c>
      <c r="E8" s="46"/>
      <c r="F8" s="46"/>
      <c r="G8" s="44">
        <f>'Dataark Masser'!E13</f>
        <v>1540</v>
      </c>
      <c r="H8" s="46" t="s">
        <v>95</v>
      </c>
      <c r="I8" s="89"/>
      <c r="J8" s="45"/>
    </row>
    <row r="9" spans="2:10" ht="13.9" customHeight="1" x14ac:dyDescent="0.25">
      <c r="B9" s="4"/>
      <c r="C9" s="43"/>
      <c r="D9" s="90" t="s">
        <v>96</v>
      </c>
      <c r="E9" s="91"/>
      <c r="F9" s="91"/>
      <c r="G9" s="92">
        <f>'Dataark Masser'!E14</f>
        <v>1280</v>
      </c>
      <c r="H9" s="91" t="s">
        <v>95</v>
      </c>
      <c r="I9" s="93"/>
      <c r="J9" s="45"/>
    </row>
    <row r="10" spans="2:10" ht="13.9" customHeight="1" thickBot="1" x14ac:dyDescent="0.3">
      <c r="B10" s="4"/>
      <c r="C10" s="94"/>
      <c r="D10" s="47"/>
      <c r="E10" s="47"/>
      <c r="F10" s="47"/>
      <c r="G10" s="47"/>
      <c r="H10" s="47"/>
      <c r="I10" s="47"/>
      <c r="J10" s="49"/>
    </row>
    <row r="11" spans="2:10" ht="13.9" customHeight="1" thickBot="1" x14ac:dyDescent="0.3">
      <c r="B11" s="95"/>
    </row>
    <row r="12" spans="2:10" ht="13.9" customHeight="1" x14ac:dyDescent="0.25">
      <c r="B12" s="4"/>
      <c r="C12" s="40"/>
      <c r="D12" s="41"/>
      <c r="E12" s="41"/>
      <c r="F12" s="41"/>
      <c r="G12" s="41"/>
      <c r="H12" s="41"/>
      <c r="I12" s="41"/>
      <c r="J12" s="42"/>
    </row>
    <row r="13" spans="2:10" ht="13.9" customHeight="1" x14ac:dyDescent="0.25">
      <c r="B13" s="4"/>
      <c r="C13" s="43"/>
      <c r="D13" s="44" t="s">
        <v>97</v>
      </c>
      <c r="E13" s="61" t="s">
        <v>98</v>
      </c>
      <c r="F13" s="46"/>
      <c r="G13" s="46"/>
      <c r="H13" s="46"/>
      <c r="I13" s="46"/>
      <c r="J13" s="45"/>
    </row>
    <row r="14" spans="2:10" ht="13.9" customHeight="1" x14ac:dyDescent="0.25">
      <c r="B14" s="4"/>
      <c r="C14" s="43"/>
      <c r="D14" s="46"/>
      <c r="E14" s="46"/>
      <c r="F14" s="46"/>
      <c r="G14" s="46"/>
      <c r="H14" s="46"/>
      <c r="I14" s="46"/>
      <c r="J14" s="45"/>
    </row>
    <row r="15" spans="2:10" ht="13.9" customHeight="1" x14ac:dyDescent="0.25">
      <c r="B15" s="4"/>
      <c r="C15" s="43"/>
      <c r="D15" s="96" t="s">
        <v>99</v>
      </c>
      <c r="E15" s="96" t="s">
        <v>100</v>
      </c>
      <c r="F15" s="96" t="s">
        <v>101</v>
      </c>
      <c r="G15" s="96" t="s">
        <v>87</v>
      </c>
      <c r="H15" s="96" t="s">
        <v>74</v>
      </c>
      <c r="I15" s="96" t="s">
        <v>102</v>
      </c>
      <c r="J15" s="45"/>
    </row>
    <row r="16" spans="2:10" ht="13.9" customHeight="1" x14ac:dyDescent="0.25">
      <c r="B16" s="4"/>
      <c r="C16" s="43"/>
      <c r="D16" s="97" t="s">
        <v>103</v>
      </c>
      <c r="E16" s="28"/>
      <c r="F16" s="28">
        <v>4</v>
      </c>
      <c r="G16" s="28">
        <v>100</v>
      </c>
      <c r="H16" s="97">
        <f>'Dataark Masser'!E19</f>
        <v>1</v>
      </c>
      <c r="I16" s="97">
        <f>G16*H16*F16</f>
        <v>400</v>
      </c>
      <c r="J16" s="45"/>
    </row>
    <row r="17" spans="2:10" ht="13.9" customHeight="1" x14ac:dyDescent="0.25">
      <c r="B17" s="4"/>
      <c r="C17" s="43"/>
      <c r="D17" s="97" t="s">
        <v>104</v>
      </c>
      <c r="E17" s="28"/>
      <c r="F17" s="28">
        <v>2</v>
      </c>
      <c r="G17" s="28">
        <v>1440</v>
      </c>
      <c r="H17" s="97">
        <f>'Dataark Masser'!E20</f>
        <v>1</v>
      </c>
      <c r="I17" s="97">
        <f t="shared" ref="I17:I19" si="0">G17*H17*F17</f>
        <v>2880</v>
      </c>
      <c r="J17" s="45"/>
    </row>
    <row r="18" spans="2:10" ht="13.9" customHeight="1" x14ac:dyDescent="0.25">
      <c r="B18" s="4"/>
      <c r="C18" s="43"/>
      <c r="D18" s="97" t="s">
        <v>105</v>
      </c>
      <c r="E18" s="28"/>
      <c r="F18" s="28"/>
      <c r="G18" s="28"/>
      <c r="H18" s="97">
        <f>'Dataark Masser'!E21</f>
        <v>1</v>
      </c>
      <c r="I18" s="97">
        <f t="shared" si="0"/>
        <v>0</v>
      </c>
      <c r="J18" s="45"/>
    </row>
    <row r="19" spans="2:10" ht="13.9" customHeight="1" x14ac:dyDescent="0.25">
      <c r="B19" s="4"/>
      <c r="C19" s="43"/>
      <c r="D19" s="97" t="s">
        <v>106</v>
      </c>
      <c r="E19" s="97" t="s">
        <v>107</v>
      </c>
      <c r="F19" s="97">
        <v>0</v>
      </c>
      <c r="G19" s="28"/>
      <c r="H19" s="97">
        <f>'Dataark Masser'!E22</f>
        <v>0</v>
      </c>
      <c r="I19" s="97">
        <f t="shared" si="0"/>
        <v>0</v>
      </c>
      <c r="J19" s="45"/>
    </row>
    <row r="20" spans="2:10" ht="13.9" customHeight="1" x14ac:dyDescent="0.25">
      <c r="B20" s="4"/>
      <c r="C20" s="43"/>
      <c r="D20" s="46"/>
      <c r="E20" s="98" t="str">
        <f>IF(G20=G8,""," Antall tonn må være likt estimatet over --&gt;")</f>
        <v/>
      </c>
      <c r="F20" s="46"/>
      <c r="G20" s="99">
        <f>SUM(G16:G19)</f>
        <v>1540</v>
      </c>
      <c r="H20" s="44"/>
      <c r="I20" s="44">
        <f>SUM(I16:I19)</f>
        <v>3280</v>
      </c>
      <c r="J20" s="45"/>
    </row>
    <row r="21" spans="2:10" ht="13.9" customHeight="1" thickBot="1" x14ac:dyDescent="0.3">
      <c r="B21" s="11"/>
      <c r="C21" s="94"/>
      <c r="D21" s="47"/>
      <c r="E21" s="100"/>
      <c r="F21" s="47"/>
      <c r="G21" s="47"/>
      <c r="H21" s="47"/>
      <c r="I21" s="48"/>
      <c r="J21" s="49"/>
    </row>
    <row r="22" spans="2:10" ht="13.9" customHeight="1" thickBot="1" x14ac:dyDescent="0.3"/>
    <row r="23" spans="2:10" ht="13.9" customHeight="1" x14ac:dyDescent="0.25">
      <c r="B23" s="4"/>
      <c r="C23" s="40"/>
      <c r="D23" s="41"/>
      <c r="E23" s="41"/>
      <c r="F23" s="41"/>
      <c r="G23" s="41"/>
      <c r="H23" s="41"/>
      <c r="I23" s="41"/>
      <c r="J23" s="42"/>
    </row>
    <row r="24" spans="2:10" ht="13.9" customHeight="1" x14ac:dyDescent="0.25">
      <c r="B24" s="4"/>
      <c r="C24" s="43"/>
      <c r="D24" s="44" t="s">
        <v>108</v>
      </c>
      <c r="E24" s="61" t="s">
        <v>98</v>
      </c>
      <c r="F24" s="46"/>
      <c r="G24" s="46"/>
      <c r="H24" s="46"/>
      <c r="I24" s="46"/>
      <c r="J24" s="45"/>
    </row>
    <row r="25" spans="2:10" ht="13.9" customHeight="1" x14ac:dyDescent="0.25">
      <c r="B25" s="4"/>
      <c r="C25" s="43"/>
      <c r="D25" s="46"/>
      <c r="E25" s="46"/>
      <c r="F25" s="46"/>
      <c r="G25" s="46"/>
      <c r="H25" s="46"/>
      <c r="I25" s="46"/>
      <c r="J25" s="45"/>
    </row>
    <row r="26" spans="2:10" ht="13.9" customHeight="1" x14ac:dyDescent="0.25">
      <c r="B26" s="4"/>
      <c r="C26" s="43"/>
      <c r="D26" s="96" t="s">
        <v>99</v>
      </c>
      <c r="E26" s="96" t="s">
        <v>109</v>
      </c>
      <c r="F26" s="96" t="s">
        <v>101</v>
      </c>
      <c r="G26" s="96" t="s">
        <v>87</v>
      </c>
      <c r="H26" s="96" t="s">
        <v>74</v>
      </c>
      <c r="I26" s="96" t="s">
        <v>102</v>
      </c>
      <c r="J26" s="45"/>
    </row>
    <row r="27" spans="2:10" ht="13.9" customHeight="1" x14ac:dyDescent="0.25">
      <c r="B27" s="4"/>
      <c r="C27" s="43"/>
      <c r="D27" s="97" t="s">
        <v>110</v>
      </c>
      <c r="E27" s="28"/>
      <c r="F27" s="28"/>
      <c r="G27" s="28"/>
      <c r="H27" s="97">
        <f>'Dataark Masser'!E27</f>
        <v>1</v>
      </c>
      <c r="I27" s="97">
        <f>G27*H27*F27</f>
        <v>0</v>
      </c>
      <c r="J27" s="45"/>
    </row>
    <row r="28" spans="2:10" ht="13.9" customHeight="1" x14ac:dyDescent="0.25">
      <c r="B28" s="4"/>
      <c r="C28" s="43"/>
      <c r="D28" s="97" t="s">
        <v>111</v>
      </c>
      <c r="E28" s="28"/>
      <c r="F28" s="97">
        <f>F17</f>
        <v>2</v>
      </c>
      <c r="G28" s="97">
        <f>G17</f>
        <v>1440</v>
      </c>
      <c r="H28" s="97">
        <f>'Dataark Masser'!E28</f>
        <v>0</v>
      </c>
      <c r="I28" s="97">
        <f t="shared" ref="I28:I30" si="1">G28*H28*F28</f>
        <v>0</v>
      </c>
      <c r="J28" s="45"/>
    </row>
    <row r="29" spans="2:10" ht="13.9" customHeight="1" x14ac:dyDescent="0.25">
      <c r="B29" s="4"/>
      <c r="C29" s="43"/>
      <c r="D29" s="97" t="s">
        <v>112</v>
      </c>
      <c r="E29" s="28"/>
      <c r="F29" s="28"/>
      <c r="G29" s="28"/>
      <c r="H29" s="97">
        <f>'Dataark Masser'!E29</f>
        <v>1</v>
      </c>
      <c r="I29" s="97">
        <f t="shared" si="1"/>
        <v>0</v>
      </c>
      <c r="J29" s="45"/>
    </row>
    <row r="30" spans="2:10" ht="13.9" customHeight="1" x14ac:dyDescent="0.25">
      <c r="B30" s="4"/>
      <c r="C30" s="43"/>
      <c r="D30" s="97" t="s">
        <v>113</v>
      </c>
      <c r="E30" s="28"/>
      <c r="F30" s="28"/>
      <c r="G30" s="28"/>
      <c r="H30" s="97">
        <f>'Dataark Masser'!E30</f>
        <v>0.5</v>
      </c>
      <c r="I30" s="97">
        <f t="shared" si="1"/>
        <v>0</v>
      </c>
      <c r="J30" s="45"/>
    </row>
    <row r="31" spans="2:10" ht="13.9" customHeight="1" x14ac:dyDescent="0.25">
      <c r="B31" s="4"/>
      <c r="C31" s="43"/>
      <c r="D31" s="97" t="s">
        <v>106</v>
      </c>
      <c r="E31" s="97" t="s">
        <v>107</v>
      </c>
      <c r="F31" s="97">
        <v>0</v>
      </c>
      <c r="G31" s="97">
        <f>G19</f>
        <v>0</v>
      </c>
      <c r="H31" s="97">
        <f>'Dataark Masser'!E31</f>
        <v>0</v>
      </c>
      <c r="I31" s="97">
        <f>G31*F31</f>
        <v>0</v>
      </c>
      <c r="J31" s="45"/>
    </row>
    <row r="32" spans="2:10" ht="13.9" customHeight="1" x14ac:dyDescent="0.25">
      <c r="B32" s="4"/>
      <c r="C32" s="43"/>
      <c r="D32" s="46"/>
      <c r="E32" s="98" t="str">
        <f>IF(G32=G9,""," Antall tonn må være likt estimatet over --&gt;")</f>
        <v xml:space="preserve"> Antall tonn må være likt estimatet over --&gt;</v>
      </c>
      <c r="F32" s="46"/>
      <c r="G32" s="96">
        <f>SUM(G27:G31)</f>
        <v>1440</v>
      </c>
      <c r="H32" s="44"/>
      <c r="I32" s="44">
        <f>SUM(I27:I30)</f>
        <v>0</v>
      </c>
      <c r="J32" s="45"/>
    </row>
    <row r="33" spans="2:10" ht="13.9" customHeight="1" x14ac:dyDescent="0.25">
      <c r="B33" s="4"/>
      <c r="C33" s="43"/>
      <c r="D33" s="46"/>
      <c r="E33" s="46"/>
      <c r="F33" s="46"/>
      <c r="G33" s="46"/>
      <c r="H33" s="46"/>
      <c r="I33" s="46"/>
      <c r="J33" s="45"/>
    </row>
    <row r="34" spans="2:10" ht="13.9" customHeight="1" x14ac:dyDescent="0.25">
      <c r="B34" s="4"/>
      <c r="C34" s="43"/>
      <c r="D34" s="46"/>
      <c r="E34" s="46"/>
      <c r="F34" s="46"/>
      <c r="G34" s="46"/>
      <c r="H34" s="46"/>
      <c r="I34" s="46"/>
      <c r="J34" s="45"/>
    </row>
    <row r="35" spans="2:10" ht="13.9" customHeight="1" thickBot="1" x14ac:dyDescent="0.3">
      <c r="B35" s="4"/>
      <c r="C35" s="94"/>
      <c r="D35" s="47" t="s">
        <v>114</v>
      </c>
      <c r="E35" s="47"/>
      <c r="F35" s="47"/>
      <c r="G35" s="47"/>
      <c r="H35" s="47"/>
      <c r="I35" s="47"/>
      <c r="J35" s="49"/>
    </row>
    <row r="36" spans="2:10" ht="13.9" customHeight="1" thickBot="1" x14ac:dyDescent="0.3">
      <c r="B36" s="95"/>
    </row>
    <row r="37" spans="2:10" ht="13.9" customHeight="1" x14ac:dyDescent="0.25">
      <c r="B37" s="4"/>
      <c r="C37" s="40"/>
      <c r="D37" s="41"/>
      <c r="E37" s="41"/>
      <c r="F37" s="41"/>
      <c r="G37" s="41"/>
      <c r="H37" s="41"/>
      <c r="I37" s="41"/>
      <c r="J37" s="42"/>
    </row>
    <row r="38" spans="2:10" ht="13.9" customHeight="1" x14ac:dyDescent="0.25">
      <c r="B38" s="4"/>
      <c r="C38" s="43"/>
      <c r="D38" s="44" t="s">
        <v>115</v>
      </c>
      <c r="E38" s="44"/>
      <c r="F38" s="44"/>
      <c r="G38" s="44"/>
      <c r="H38" s="44"/>
      <c r="I38" s="44">
        <f>I20+I32</f>
        <v>3280</v>
      </c>
      <c r="J38" s="45"/>
    </row>
    <row r="39" spans="2:10" ht="13.9" customHeight="1" thickBot="1" x14ac:dyDescent="0.3">
      <c r="B39" s="11"/>
      <c r="C39" s="94"/>
      <c r="D39" s="47"/>
      <c r="E39" s="47"/>
      <c r="F39" s="47"/>
      <c r="G39" s="47"/>
      <c r="H39" s="47"/>
      <c r="I39" s="47"/>
      <c r="J39" s="49"/>
    </row>
  </sheetData>
  <sheetProtection selectLockedCells="1"/>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FB7FEF21-03A0-4198-A213-67FA4A13B21F}">
          <x14:formula1>
            <xm:f>'Dataark maskin'!$F$7:$F$18</xm:f>
          </x14:formula1>
          <xm:sqref>E14 E31:E39 E19:E23 E25:E26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75C908-E39C-43D1-B9CD-FB49270F266E}">
  <dimension ref="B3:J35"/>
  <sheetViews>
    <sheetView zoomScaleNormal="100" workbookViewId="0">
      <selection activeCell="E13" sqref="E13"/>
    </sheetView>
  </sheetViews>
  <sheetFormatPr baseColWidth="10" defaultColWidth="11.5703125" defaultRowHeight="15" customHeight="1" x14ac:dyDescent="0.25"/>
  <cols>
    <col min="1" max="1" width="2.5703125" style="3" customWidth="1"/>
    <col min="2" max="2" width="0.42578125" style="3" customWidth="1"/>
    <col min="3" max="3" width="2.7109375" style="3" customWidth="1"/>
    <col min="4" max="4" width="75.140625" style="3" customWidth="1"/>
    <col min="5" max="5" width="13.5703125" style="3" customWidth="1"/>
    <col min="6" max="6" width="13.140625" style="3" customWidth="1"/>
    <col min="7" max="7" width="11.5703125" style="3"/>
    <col min="8" max="8" width="14.85546875" style="3" customWidth="1"/>
    <col min="9" max="9" width="21.140625" style="3" customWidth="1"/>
    <col min="10" max="10" width="2.7109375" style="3" customWidth="1"/>
    <col min="11" max="16384" width="11.5703125" style="3"/>
  </cols>
  <sheetData>
    <row r="3" spans="2:10" ht="15" customHeight="1" x14ac:dyDescent="0.25">
      <c r="J3" s="52" t="str">
        <f>Forside!O3</f>
        <v>Versjon 1.0</v>
      </c>
    </row>
    <row r="4" spans="2:10" ht="15" customHeight="1" thickBot="1" x14ac:dyDescent="0.3">
      <c r="B4" s="2"/>
      <c r="J4" s="52" t="str">
        <f>Forside!O4</f>
        <v>Sist oppdatert des 23</v>
      </c>
    </row>
    <row r="5" spans="2:10" ht="15" customHeight="1" thickBot="1" x14ac:dyDescent="0.3">
      <c r="B5" s="4"/>
      <c r="C5" s="69"/>
      <c r="D5" s="70"/>
      <c r="E5" s="70"/>
      <c r="F5" s="70"/>
      <c r="G5" s="70"/>
      <c r="H5" s="70"/>
      <c r="I5" s="70"/>
      <c r="J5" s="71"/>
    </row>
    <row r="6" spans="2:10" ht="15" customHeight="1" x14ac:dyDescent="0.25">
      <c r="B6" s="4"/>
      <c r="C6" s="72"/>
      <c r="D6" s="69" t="s">
        <v>119</v>
      </c>
      <c r="E6" s="70"/>
      <c r="F6" s="70"/>
      <c r="G6" s="70"/>
      <c r="H6" s="71"/>
      <c r="J6" s="73"/>
    </row>
    <row r="7" spans="2:10" ht="15" customHeight="1" x14ac:dyDescent="0.25">
      <c r="B7" s="4"/>
      <c r="C7" s="72"/>
      <c r="D7" s="72" t="s">
        <v>116</v>
      </c>
      <c r="H7" s="73"/>
      <c r="J7" s="73"/>
    </row>
    <row r="8" spans="2:10" ht="15" customHeight="1" thickBot="1" x14ac:dyDescent="0.3">
      <c r="B8" s="4"/>
      <c r="C8" s="72"/>
      <c r="D8" s="76" t="s">
        <v>120</v>
      </c>
      <c r="E8" s="2"/>
      <c r="F8" s="2"/>
      <c r="G8" s="2"/>
      <c r="H8" s="77"/>
      <c r="J8" s="73"/>
    </row>
    <row r="9" spans="2:10" ht="15" customHeight="1" thickBot="1" x14ac:dyDescent="0.3">
      <c r="B9" s="4"/>
      <c r="C9" s="72"/>
      <c r="J9" s="73"/>
    </row>
    <row r="10" spans="2:10" ht="15" customHeight="1" x14ac:dyDescent="0.25">
      <c r="B10" s="4"/>
      <c r="C10" s="72"/>
      <c r="D10" s="78" t="s">
        <v>92</v>
      </c>
      <c r="E10" s="71"/>
      <c r="J10" s="73"/>
    </row>
    <row r="11" spans="2:10" ht="15" customHeight="1" x14ac:dyDescent="0.25">
      <c r="B11" s="4"/>
      <c r="C11" s="72"/>
      <c r="D11" s="72" t="s">
        <v>93</v>
      </c>
      <c r="E11" s="73"/>
      <c r="J11" s="73"/>
    </row>
    <row r="12" spans="2:10" ht="15" customHeight="1" x14ac:dyDescent="0.25">
      <c r="B12" s="4"/>
      <c r="C12" s="72"/>
      <c r="D12" s="72"/>
      <c r="E12" s="81" t="s">
        <v>87</v>
      </c>
      <c r="J12" s="73"/>
    </row>
    <row r="13" spans="2:10" ht="15" customHeight="1" x14ac:dyDescent="0.25">
      <c r="B13" s="4"/>
      <c r="C13" s="72"/>
      <c r="D13" s="72" t="s">
        <v>94</v>
      </c>
      <c r="E13" s="83">
        <v>1540</v>
      </c>
      <c r="J13" s="73"/>
    </row>
    <row r="14" spans="2:10" ht="15" customHeight="1" thickBot="1" x14ac:dyDescent="0.3">
      <c r="B14" s="4"/>
      <c r="C14" s="72"/>
      <c r="D14" s="76" t="s">
        <v>96</v>
      </c>
      <c r="E14" s="84">
        <v>1280</v>
      </c>
      <c r="J14" s="73"/>
    </row>
    <row r="15" spans="2:10" ht="15" customHeight="1" x14ac:dyDescent="0.25">
      <c r="B15" s="4"/>
      <c r="C15" s="72"/>
      <c r="J15" s="73"/>
    </row>
    <row r="16" spans="2:10" ht="15" customHeight="1" thickBot="1" x14ac:dyDescent="0.3">
      <c r="B16" s="4"/>
      <c r="C16" s="72"/>
      <c r="J16" s="73"/>
    </row>
    <row r="17" spans="2:10" ht="15" customHeight="1" x14ac:dyDescent="0.25">
      <c r="B17" s="4"/>
      <c r="C17" s="72"/>
      <c r="D17" s="78" t="s">
        <v>117</v>
      </c>
      <c r="E17" s="82" t="s">
        <v>74</v>
      </c>
      <c r="J17" s="73"/>
    </row>
    <row r="18" spans="2:10" ht="15" customHeight="1" x14ac:dyDescent="0.25">
      <c r="B18" s="4"/>
      <c r="C18" s="72"/>
      <c r="D18" s="72"/>
      <c r="E18" s="73"/>
      <c r="J18" s="73"/>
    </row>
    <row r="19" spans="2:10" ht="15" customHeight="1" x14ac:dyDescent="0.25">
      <c r="B19" s="4"/>
      <c r="C19" s="72"/>
      <c r="D19" s="72" t="s">
        <v>103</v>
      </c>
      <c r="E19" s="83">
        <v>1</v>
      </c>
      <c r="J19" s="73"/>
    </row>
    <row r="20" spans="2:10" ht="15" customHeight="1" x14ac:dyDescent="0.25">
      <c r="B20" s="4"/>
      <c r="C20" s="72"/>
      <c r="D20" s="72" t="s">
        <v>104</v>
      </c>
      <c r="E20" s="83">
        <v>1</v>
      </c>
      <c r="J20" s="73"/>
    </row>
    <row r="21" spans="2:10" ht="15" customHeight="1" x14ac:dyDescent="0.25">
      <c r="B21" s="4"/>
      <c r="C21" s="72"/>
      <c r="D21" s="72" t="s">
        <v>105</v>
      </c>
      <c r="E21" s="83">
        <v>1</v>
      </c>
      <c r="J21" s="73"/>
    </row>
    <row r="22" spans="2:10" ht="15" customHeight="1" thickBot="1" x14ac:dyDescent="0.3">
      <c r="B22" s="4"/>
      <c r="C22" s="72"/>
      <c r="D22" s="76" t="s">
        <v>106</v>
      </c>
      <c r="E22" s="84">
        <v>0</v>
      </c>
      <c r="J22" s="73"/>
    </row>
    <row r="23" spans="2:10" ht="15" customHeight="1" x14ac:dyDescent="0.25">
      <c r="B23" s="4"/>
      <c r="C23" s="72"/>
      <c r="J23" s="73"/>
    </row>
    <row r="24" spans="2:10" ht="15" customHeight="1" thickBot="1" x14ac:dyDescent="0.3">
      <c r="B24" s="4"/>
      <c r="C24" s="72"/>
      <c r="J24" s="73"/>
    </row>
    <row r="25" spans="2:10" ht="15" customHeight="1" x14ac:dyDescent="0.25">
      <c r="B25" s="4"/>
      <c r="C25" s="72"/>
      <c r="D25" s="78" t="s">
        <v>118</v>
      </c>
      <c r="E25" s="82" t="s">
        <v>74</v>
      </c>
      <c r="J25" s="73"/>
    </row>
    <row r="26" spans="2:10" ht="15" customHeight="1" x14ac:dyDescent="0.25">
      <c r="B26" s="4"/>
      <c r="C26" s="72"/>
      <c r="D26" s="79"/>
      <c r="E26" s="80"/>
      <c r="J26" s="73"/>
    </row>
    <row r="27" spans="2:10" ht="15" customHeight="1" x14ac:dyDescent="0.25">
      <c r="B27" s="4"/>
      <c r="C27" s="72"/>
      <c r="D27" s="72" t="s">
        <v>110</v>
      </c>
      <c r="E27" s="83">
        <v>1</v>
      </c>
      <c r="J27" s="73"/>
    </row>
    <row r="28" spans="2:10" ht="15" customHeight="1" x14ac:dyDescent="0.25">
      <c r="B28" s="4"/>
      <c r="C28" s="72"/>
      <c r="D28" s="72" t="s">
        <v>111</v>
      </c>
      <c r="E28" s="83">
        <v>0</v>
      </c>
      <c r="J28" s="73"/>
    </row>
    <row r="29" spans="2:10" ht="15" customHeight="1" x14ac:dyDescent="0.25">
      <c r="B29" s="4"/>
      <c r="C29" s="72"/>
      <c r="D29" s="72" t="s">
        <v>112</v>
      </c>
      <c r="E29" s="83">
        <v>1</v>
      </c>
      <c r="J29" s="73"/>
    </row>
    <row r="30" spans="2:10" ht="15" customHeight="1" x14ac:dyDescent="0.25">
      <c r="B30" s="4"/>
      <c r="C30" s="72"/>
      <c r="D30" s="72" t="s">
        <v>113</v>
      </c>
      <c r="E30" s="83">
        <v>0.5</v>
      </c>
      <c r="J30" s="73"/>
    </row>
    <row r="31" spans="2:10" ht="15" customHeight="1" thickBot="1" x14ac:dyDescent="0.3">
      <c r="B31" s="4"/>
      <c r="C31" s="72"/>
      <c r="D31" s="76" t="s">
        <v>106</v>
      </c>
      <c r="E31" s="84">
        <v>0</v>
      </c>
      <c r="J31" s="73"/>
    </row>
    <row r="32" spans="2:10" ht="15" customHeight="1" x14ac:dyDescent="0.25">
      <c r="B32" s="4"/>
      <c r="C32" s="72"/>
      <c r="J32" s="73"/>
    </row>
    <row r="33" spans="2:10" ht="15" customHeight="1" x14ac:dyDescent="0.25">
      <c r="B33" s="4"/>
      <c r="C33" s="72"/>
      <c r="J33" s="73"/>
    </row>
    <row r="34" spans="2:10" ht="15" customHeight="1" x14ac:dyDescent="0.25">
      <c r="B34" s="4"/>
      <c r="C34" s="72"/>
      <c r="D34" s="74"/>
      <c r="E34" s="74"/>
      <c r="F34" s="74"/>
      <c r="G34" s="74"/>
      <c r="H34" s="74"/>
      <c r="I34" s="74"/>
      <c r="J34" s="75"/>
    </row>
    <row r="35" spans="2:10" ht="15" customHeight="1" thickBot="1" x14ac:dyDescent="0.3">
      <c r="B35" s="4"/>
      <c r="C35" s="76"/>
      <c r="D35" s="2"/>
      <c r="E35" s="2"/>
      <c r="F35" s="2"/>
      <c r="G35" s="2"/>
      <c r="H35" s="2"/>
      <c r="I35" s="2"/>
      <c r="J35" s="77"/>
    </row>
  </sheetData>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FB7FEF21-03A0-4198-A213-67FA4A13B21F}">
          <x14:formula1>
            <xm:f>'Dataark maskin'!$F$7:$F$18</xm:f>
          </x14:formula1>
          <xm:sqref>E7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D13FAE-84A8-4190-95EC-874F13CA72E5}">
  <dimension ref="B3:H52"/>
  <sheetViews>
    <sheetView workbookViewId="0">
      <selection activeCell="I43" sqref="I43"/>
    </sheetView>
  </sheetViews>
  <sheetFormatPr baseColWidth="10" defaultColWidth="11.5703125" defaultRowHeight="15" x14ac:dyDescent="0.25"/>
  <cols>
    <col min="1" max="1" width="2.5703125" style="3" customWidth="1"/>
    <col min="2" max="2" width="0.42578125" style="3" customWidth="1"/>
    <col min="3" max="3" width="3.28515625" style="3" customWidth="1"/>
    <col min="4" max="4" width="17.140625" style="3" customWidth="1"/>
    <col min="5" max="5" width="18.5703125" style="3" customWidth="1"/>
    <col min="6" max="6" width="46.42578125" style="3" customWidth="1"/>
    <col min="7" max="7" width="30.140625" style="3" customWidth="1"/>
    <col min="8" max="8" width="9.140625" style="3" customWidth="1"/>
    <col min="9" max="16380" width="11.5703125" style="3"/>
    <col min="16381" max="16381" width="11.5703125" style="3" bestFit="1"/>
    <col min="16382" max="16384" width="11.5703125" style="3"/>
  </cols>
  <sheetData>
    <row r="3" spans="2:8" x14ac:dyDescent="0.25">
      <c r="H3" s="52" t="str">
        <f>Forside!O3</f>
        <v>Versjon 1.0</v>
      </c>
    </row>
    <row r="4" spans="2:8" ht="15.75" thickBot="1" x14ac:dyDescent="0.3">
      <c r="B4" s="2"/>
      <c r="H4" s="52" t="str">
        <f>Forside!O4</f>
        <v>Sist oppdatert des 23</v>
      </c>
    </row>
    <row r="5" spans="2:8" ht="5.65" customHeight="1" x14ac:dyDescent="0.25">
      <c r="B5" s="4"/>
      <c r="C5" s="5"/>
      <c r="D5" s="6"/>
      <c r="E5" s="6"/>
      <c r="F5" s="6"/>
      <c r="G5" s="6"/>
      <c r="H5" s="7"/>
    </row>
    <row r="6" spans="2:8" x14ac:dyDescent="0.25">
      <c r="B6" s="4"/>
      <c r="C6" s="8"/>
      <c r="D6" s="9"/>
      <c r="E6" s="9"/>
      <c r="F6" s="9"/>
      <c r="G6" s="9"/>
      <c r="H6" s="10"/>
    </row>
    <row r="7" spans="2:8" x14ac:dyDescent="0.25">
      <c r="B7" s="4"/>
      <c r="C7" s="8"/>
      <c r="D7" s="9"/>
      <c r="E7" s="9"/>
      <c r="F7" s="9"/>
      <c r="G7" s="9"/>
      <c r="H7" s="10"/>
    </row>
    <row r="8" spans="2:8" x14ac:dyDescent="0.25">
      <c r="B8" s="4"/>
      <c r="C8" s="8"/>
      <c r="D8" s="9"/>
      <c r="E8" s="9"/>
      <c r="F8" s="9"/>
      <c r="G8" s="9"/>
      <c r="H8" s="10"/>
    </row>
    <row r="9" spans="2:8" x14ac:dyDescent="0.25">
      <c r="B9" s="4"/>
      <c r="C9" s="8"/>
      <c r="D9" s="9"/>
      <c r="E9" s="9"/>
      <c r="F9" s="9"/>
      <c r="G9" s="9"/>
      <c r="H9" s="10"/>
    </row>
    <row r="10" spans="2:8" x14ac:dyDescent="0.25">
      <c r="B10" s="4"/>
      <c r="C10" s="8"/>
      <c r="D10" s="9"/>
      <c r="E10" s="9"/>
      <c r="F10" s="9"/>
      <c r="G10" s="9"/>
      <c r="H10" s="10"/>
    </row>
    <row r="11" spans="2:8" x14ac:dyDescent="0.25">
      <c r="B11" s="4"/>
      <c r="C11" s="8"/>
      <c r="D11" s="9"/>
      <c r="E11" s="9"/>
      <c r="F11" s="9"/>
      <c r="G11" s="9"/>
      <c r="H11" s="10"/>
    </row>
    <row r="12" spans="2:8" x14ac:dyDescent="0.25">
      <c r="B12" s="4"/>
      <c r="C12" s="8"/>
      <c r="D12" s="9"/>
      <c r="E12" s="9"/>
      <c r="F12" s="9"/>
      <c r="G12" s="9"/>
      <c r="H12" s="10"/>
    </row>
    <row r="13" spans="2:8" x14ac:dyDescent="0.25">
      <c r="B13" s="4"/>
      <c r="C13" s="8"/>
      <c r="D13" s="9"/>
      <c r="E13" s="9"/>
      <c r="F13" s="9"/>
      <c r="G13" s="9"/>
      <c r="H13" s="10"/>
    </row>
    <row r="14" spans="2:8" x14ac:dyDescent="0.25">
      <c r="B14" s="4"/>
      <c r="C14" s="8"/>
      <c r="D14" s="9"/>
      <c r="E14" s="9"/>
      <c r="F14" s="9"/>
      <c r="G14" s="9"/>
      <c r="H14" s="10"/>
    </row>
    <row r="15" spans="2:8" x14ac:dyDescent="0.25">
      <c r="B15" s="4"/>
      <c r="C15" s="8"/>
      <c r="D15" s="9"/>
      <c r="E15" s="9"/>
      <c r="F15" s="9"/>
      <c r="G15" s="9"/>
      <c r="H15" s="10"/>
    </row>
    <row r="16" spans="2:8" x14ac:dyDescent="0.25">
      <c r="B16" s="4"/>
      <c r="C16" s="8"/>
      <c r="D16" s="9"/>
      <c r="E16" s="9"/>
      <c r="F16" s="9"/>
      <c r="G16" s="9"/>
      <c r="H16" s="10"/>
    </row>
    <row r="17" spans="2:8" x14ac:dyDescent="0.25">
      <c r="B17" s="4"/>
      <c r="C17" s="8"/>
      <c r="D17" s="9"/>
      <c r="E17" s="9"/>
      <c r="F17" s="9"/>
      <c r="G17" s="9"/>
      <c r="H17" s="10"/>
    </row>
    <row r="18" spans="2:8" x14ac:dyDescent="0.25">
      <c r="B18" s="4"/>
      <c r="C18" s="8"/>
      <c r="D18" s="9"/>
      <c r="E18" s="9"/>
      <c r="F18" s="9"/>
      <c r="G18" s="9"/>
      <c r="H18" s="10"/>
    </row>
    <row r="19" spans="2:8" x14ac:dyDescent="0.25">
      <c r="B19" s="4"/>
      <c r="C19" s="8"/>
      <c r="D19" s="9"/>
      <c r="E19" s="9"/>
      <c r="F19" s="9"/>
      <c r="G19" s="9"/>
      <c r="H19" s="10"/>
    </row>
    <row r="20" spans="2:8" x14ac:dyDescent="0.25">
      <c r="B20" s="4"/>
      <c r="C20" s="8"/>
      <c r="D20" s="9"/>
      <c r="E20" s="9"/>
      <c r="F20" s="9"/>
      <c r="G20" s="9"/>
      <c r="H20" s="10"/>
    </row>
    <row r="21" spans="2:8" x14ac:dyDescent="0.25">
      <c r="B21" s="4"/>
      <c r="C21" s="8"/>
      <c r="D21" s="9"/>
      <c r="E21" s="9"/>
      <c r="F21" s="9"/>
      <c r="G21" s="9"/>
      <c r="H21" s="10"/>
    </row>
    <row r="22" spans="2:8" x14ac:dyDescent="0.25">
      <c r="B22" s="4"/>
      <c r="C22" s="8"/>
      <c r="D22" s="9"/>
      <c r="E22" s="9"/>
      <c r="F22" s="9"/>
      <c r="G22" s="9"/>
      <c r="H22" s="10"/>
    </row>
    <row r="23" spans="2:8" x14ac:dyDescent="0.25">
      <c r="B23" s="4"/>
      <c r="C23" s="8"/>
      <c r="D23" s="9"/>
      <c r="E23" s="9"/>
      <c r="F23" s="9"/>
      <c r="G23" s="9"/>
      <c r="H23" s="10"/>
    </row>
    <row r="24" spans="2:8" x14ac:dyDescent="0.25">
      <c r="B24" s="4"/>
      <c r="C24" s="8"/>
      <c r="D24" s="9"/>
      <c r="E24" s="9"/>
      <c r="F24" s="9"/>
      <c r="G24" s="9"/>
      <c r="H24" s="10"/>
    </row>
    <row r="25" spans="2:8" x14ac:dyDescent="0.25">
      <c r="B25" s="4"/>
      <c r="C25" s="8"/>
      <c r="D25" s="9"/>
      <c r="E25" s="9"/>
      <c r="F25" s="9"/>
      <c r="G25" s="9"/>
      <c r="H25" s="10"/>
    </row>
    <row r="26" spans="2:8" x14ac:dyDescent="0.25">
      <c r="B26" s="4"/>
      <c r="C26" s="8"/>
      <c r="D26" s="9"/>
      <c r="E26" s="9"/>
      <c r="F26" s="9"/>
      <c r="G26" s="9"/>
      <c r="H26" s="10"/>
    </row>
    <row r="27" spans="2:8" x14ac:dyDescent="0.25">
      <c r="B27" s="4"/>
      <c r="C27" s="8"/>
      <c r="D27" s="9"/>
      <c r="E27" s="9"/>
      <c r="F27" s="9"/>
      <c r="G27" s="9"/>
      <c r="H27" s="10"/>
    </row>
    <row r="28" spans="2:8" x14ac:dyDescent="0.25">
      <c r="B28" s="4"/>
      <c r="C28" s="8"/>
      <c r="D28" s="9"/>
      <c r="E28" s="9"/>
      <c r="F28" s="9"/>
      <c r="G28" s="9"/>
      <c r="H28" s="10"/>
    </row>
    <row r="29" spans="2:8" x14ac:dyDescent="0.25">
      <c r="B29" s="4"/>
      <c r="C29" s="8"/>
      <c r="D29" s="9"/>
      <c r="E29" s="9"/>
      <c r="F29" s="9"/>
      <c r="G29" s="9"/>
      <c r="H29" s="10"/>
    </row>
    <row r="30" spans="2:8" ht="15.75" thickBot="1" x14ac:dyDescent="0.3">
      <c r="B30" s="11"/>
      <c r="C30" s="12"/>
      <c r="D30" s="13"/>
      <c r="E30" s="13"/>
      <c r="F30" s="13"/>
      <c r="G30" s="13"/>
      <c r="H30" s="14"/>
    </row>
    <row r="32" spans="2:8" ht="15.75" thickBot="1" x14ac:dyDescent="0.3"/>
    <row r="33" spans="2:8" ht="14.25" customHeight="1" x14ac:dyDescent="0.25">
      <c r="B33" s="4"/>
      <c r="C33" s="5"/>
      <c r="D33" s="6"/>
      <c r="E33" s="6"/>
      <c r="F33" s="6"/>
      <c r="G33" s="6"/>
      <c r="H33" s="7"/>
    </row>
    <row r="34" spans="2:8" ht="14.25" customHeight="1" x14ac:dyDescent="0.25">
      <c r="B34" s="4"/>
      <c r="C34" s="8"/>
      <c r="D34" s="9"/>
      <c r="E34" s="9"/>
      <c r="F34" s="9"/>
      <c r="G34" s="9"/>
      <c r="H34" s="10"/>
    </row>
    <row r="35" spans="2:8" ht="14.25" customHeight="1" x14ac:dyDescent="0.25">
      <c r="B35" s="4"/>
      <c r="C35" s="8"/>
      <c r="D35" s="9"/>
      <c r="E35" s="9"/>
      <c r="F35" s="9"/>
      <c r="G35" s="9"/>
      <c r="H35" s="10"/>
    </row>
    <row r="36" spans="2:8" ht="14.25" customHeight="1" x14ac:dyDescent="0.25">
      <c r="B36" s="4"/>
      <c r="C36" s="8"/>
      <c r="D36" s="9"/>
      <c r="E36" s="9"/>
      <c r="F36" s="9"/>
      <c r="G36" s="9"/>
      <c r="H36" s="10"/>
    </row>
    <row r="37" spans="2:8" ht="14.25" customHeight="1" x14ac:dyDescent="0.25">
      <c r="B37" s="4"/>
      <c r="C37" s="8"/>
      <c r="D37" s="9"/>
      <c r="E37" s="9"/>
      <c r="F37" s="9"/>
      <c r="G37" s="9"/>
      <c r="H37" s="10"/>
    </row>
    <row r="38" spans="2:8" ht="14.25" customHeight="1" x14ac:dyDescent="0.25">
      <c r="B38" s="4"/>
      <c r="C38" s="8"/>
      <c r="D38" s="9"/>
      <c r="E38" s="9"/>
      <c r="F38" s="9"/>
      <c r="G38" s="9"/>
      <c r="H38" s="10"/>
    </row>
    <row r="39" spans="2:8" ht="14.25" customHeight="1" x14ac:dyDescent="0.25">
      <c r="B39" s="4"/>
      <c r="C39" s="8"/>
      <c r="D39" s="9"/>
      <c r="E39" s="9"/>
      <c r="F39" s="9"/>
      <c r="G39" s="9"/>
      <c r="H39" s="10"/>
    </row>
    <row r="40" spans="2:8" ht="14.25" customHeight="1" x14ac:dyDescent="0.25">
      <c r="B40" s="4"/>
      <c r="C40" s="8"/>
      <c r="D40" s="9"/>
      <c r="E40" s="9"/>
      <c r="F40" s="9"/>
      <c r="G40" s="9"/>
      <c r="H40" s="10"/>
    </row>
    <row r="41" spans="2:8" ht="14.25" customHeight="1" x14ac:dyDescent="0.25">
      <c r="B41" s="4"/>
      <c r="C41" s="8"/>
      <c r="D41" s="9"/>
      <c r="E41" s="9"/>
      <c r="F41" s="9"/>
      <c r="G41" s="9"/>
      <c r="H41" s="10"/>
    </row>
    <row r="42" spans="2:8" ht="14.25" customHeight="1" x14ac:dyDescent="0.25">
      <c r="B42" s="4"/>
      <c r="C42" s="8"/>
      <c r="D42" s="9"/>
      <c r="E42" s="9"/>
      <c r="F42" s="9"/>
      <c r="G42" s="9"/>
      <c r="H42" s="10"/>
    </row>
    <row r="43" spans="2:8" ht="14.25" customHeight="1" x14ac:dyDescent="0.25">
      <c r="B43" s="4"/>
      <c r="C43" s="8"/>
      <c r="D43" s="9"/>
      <c r="E43" s="9"/>
      <c r="F43" s="9"/>
      <c r="G43" s="9"/>
      <c r="H43" s="10"/>
    </row>
    <row r="44" spans="2:8" ht="14.25" customHeight="1" x14ac:dyDescent="0.25">
      <c r="B44" s="4"/>
      <c r="C44" s="8"/>
      <c r="D44" s="9"/>
      <c r="E44" s="9"/>
      <c r="F44" s="9"/>
      <c r="G44" s="9"/>
      <c r="H44" s="10"/>
    </row>
    <row r="45" spans="2:8" ht="14.25" customHeight="1" x14ac:dyDescent="0.25">
      <c r="B45" s="4"/>
      <c r="C45" s="8"/>
      <c r="D45" s="9"/>
      <c r="E45" s="9"/>
      <c r="F45" s="9"/>
      <c r="G45" s="9"/>
      <c r="H45" s="10"/>
    </row>
    <row r="46" spans="2:8" ht="14.25" customHeight="1" x14ac:dyDescent="0.25">
      <c r="B46" s="4"/>
      <c r="C46" s="8"/>
      <c r="D46" s="9"/>
      <c r="E46" s="9"/>
      <c r="F46" s="9"/>
      <c r="G46" s="9"/>
      <c r="H46" s="10"/>
    </row>
    <row r="47" spans="2:8" ht="14.25" customHeight="1" x14ac:dyDescent="0.25">
      <c r="B47" s="4"/>
      <c r="C47" s="8"/>
      <c r="D47" s="9"/>
      <c r="E47" s="9"/>
      <c r="F47" s="9"/>
      <c r="G47" s="9"/>
      <c r="H47" s="10"/>
    </row>
    <row r="48" spans="2:8" ht="14.25" customHeight="1" x14ac:dyDescent="0.25">
      <c r="B48" s="4"/>
      <c r="C48" s="8"/>
      <c r="D48" s="9"/>
      <c r="E48" s="9"/>
      <c r="F48" s="9"/>
      <c r="G48" s="9"/>
      <c r="H48" s="10"/>
    </row>
    <row r="49" spans="2:8" ht="14.25" customHeight="1" x14ac:dyDescent="0.25">
      <c r="B49" s="4"/>
      <c r="C49" s="8"/>
      <c r="D49" s="9"/>
      <c r="E49" s="9"/>
      <c r="F49" s="9"/>
      <c r="G49" s="9"/>
      <c r="H49" s="10"/>
    </row>
    <row r="50" spans="2:8" ht="14.25" customHeight="1" x14ac:dyDescent="0.25">
      <c r="B50" s="4"/>
      <c r="C50" s="8"/>
      <c r="D50" s="15" t="s">
        <v>90</v>
      </c>
      <c r="E50" s="9"/>
      <c r="F50" s="101" t="s">
        <v>91</v>
      </c>
      <c r="G50" s="101"/>
      <c r="H50" s="10"/>
    </row>
    <row r="51" spans="2:8" ht="14.25" customHeight="1" x14ac:dyDescent="0.25">
      <c r="B51" s="4"/>
      <c r="C51" s="8"/>
      <c r="D51" s="9"/>
      <c r="E51" s="9"/>
      <c r="F51" s="9"/>
      <c r="G51" s="9"/>
      <c r="H51" s="10"/>
    </row>
    <row r="52" spans="2:8" ht="15.75" thickBot="1" x14ac:dyDescent="0.3">
      <c r="B52" s="4"/>
      <c r="C52" s="12"/>
      <c r="D52" s="13"/>
      <c r="E52" s="13"/>
      <c r="F52" s="13"/>
      <c r="G52" s="13"/>
      <c r="H52" s="14"/>
    </row>
  </sheetData>
  <mergeCells count="1">
    <mergeCell ref="F50:G50"/>
  </mergeCells>
  <hyperlinks>
    <hyperlink ref="F50" r:id="rId1" location="99364fab-357f-491d-a795-e14f5c3f890e" xr:uid="{E64A2522-8ABE-4DF7-A262-12F8965EDA61}"/>
  </hyperlinks>
  <pageMargins left="0.7" right="0.7" top="0.75" bottom="0.75" header="0.3" footer="0.3"/>
  <pageSetup paperSize="9" orientation="portrait" r:id="rId2"/>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755249-01FB-426E-AD8A-C3F7ACC2CC8B}">
  <dimension ref="B2:M56"/>
  <sheetViews>
    <sheetView tabSelected="1" zoomScale="120" zoomScaleNormal="120" workbookViewId="0">
      <selection activeCell="J6" sqref="J6"/>
    </sheetView>
  </sheetViews>
  <sheetFormatPr baseColWidth="10" defaultColWidth="11.5703125" defaultRowHeight="15" x14ac:dyDescent="0.25"/>
  <cols>
    <col min="1" max="1" width="2.5703125" style="3" customWidth="1"/>
    <col min="2" max="2" width="0.42578125" style="3" customWidth="1"/>
    <col min="3" max="3" width="2.7109375" style="3" customWidth="1"/>
    <col min="4" max="4" width="17.42578125" style="3" customWidth="1"/>
    <col min="5" max="5" width="8.7109375" style="3" customWidth="1"/>
    <col min="6" max="6" width="22.7109375" style="3" customWidth="1"/>
    <col min="7" max="7" width="23.85546875" style="3" customWidth="1"/>
    <col min="8" max="8" width="14.85546875" style="3" customWidth="1"/>
    <col min="9" max="9" width="11.140625" style="3" customWidth="1"/>
    <col min="10" max="10" width="12.85546875" style="3" customWidth="1"/>
    <col min="11" max="11" width="11" style="3" customWidth="1"/>
    <col min="12" max="12" width="3.140625" style="3" customWidth="1"/>
    <col min="13" max="13" width="2.7109375" style="3" customWidth="1"/>
    <col min="14" max="16384" width="11.5703125" style="3"/>
  </cols>
  <sheetData>
    <row r="2" spans="2:13" x14ac:dyDescent="0.25">
      <c r="M2" s="52" t="str">
        <f>Forside!O3</f>
        <v>Versjon 1.0</v>
      </c>
    </row>
    <row r="3" spans="2:13" ht="15.75" thickBot="1" x14ac:dyDescent="0.3">
      <c r="M3" s="52" t="str">
        <f>Forside!O4</f>
        <v>Sist oppdatert des 23</v>
      </c>
    </row>
    <row r="4" spans="2:13" ht="13.9" customHeight="1" thickBot="1" x14ac:dyDescent="0.3">
      <c r="B4" s="4"/>
      <c r="C4" s="40"/>
      <c r="D4" s="41"/>
      <c r="E4" s="41"/>
      <c r="F4" s="41"/>
      <c r="G4" s="41"/>
      <c r="H4" s="41"/>
      <c r="I4" s="41"/>
      <c r="J4" s="41"/>
      <c r="K4" s="41"/>
      <c r="L4" s="41"/>
      <c r="M4" s="42"/>
    </row>
    <row r="5" spans="2:13" ht="13.9" customHeight="1" x14ac:dyDescent="0.25">
      <c r="B5" s="4"/>
      <c r="C5" s="43"/>
      <c r="D5" s="46"/>
      <c r="E5" s="46"/>
      <c r="F5" s="46"/>
      <c r="G5" s="46"/>
      <c r="H5" s="46"/>
      <c r="I5" s="57"/>
      <c r="J5" s="68" t="s">
        <v>87</v>
      </c>
      <c r="K5" s="58"/>
      <c r="L5" s="59" t="s">
        <v>88</v>
      </c>
      <c r="M5" s="45"/>
    </row>
    <row r="6" spans="2:13" ht="13.9" customHeight="1" x14ac:dyDescent="0.25">
      <c r="B6" s="4"/>
      <c r="C6" s="43"/>
      <c r="D6" s="46"/>
      <c r="E6" s="46"/>
      <c r="F6" s="46"/>
      <c r="G6" s="46"/>
      <c r="H6" s="46"/>
      <c r="I6" s="60" t="s">
        <v>75</v>
      </c>
      <c r="J6" s="61">
        <f>'Dataark maskin'!F31</f>
        <v>8</v>
      </c>
      <c r="K6" s="62" t="s">
        <v>85</v>
      </c>
      <c r="L6" s="63">
        <f>'Dataark maskin'!H31</f>
        <v>1</v>
      </c>
      <c r="M6" s="45"/>
    </row>
    <row r="7" spans="2:13" ht="13.9" customHeight="1" x14ac:dyDescent="0.25">
      <c r="B7" s="4"/>
      <c r="C7" s="43"/>
      <c r="D7" s="46"/>
      <c r="E7" s="46"/>
      <c r="F7" s="46"/>
      <c r="G7" s="46"/>
      <c r="H7" s="46"/>
      <c r="I7" s="60" t="s">
        <v>76</v>
      </c>
      <c r="J7" s="61"/>
      <c r="K7" s="62" t="s">
        <v>85</v>
      </c>
      <c r="L7" s="63">
        <f>'Dataark maskin'!H32</f>
        <v>2</v>
      </c>
      <c r="M7" s="45"/>
    </row>
    <row r="8" spans="2:13" ht="13.9" customHeight="1" thickBot="1" x14ac:dyDescent="0.3">
      <c r="B8" s="4"/>
      <c r="C8" s="43"/>
      <c r="D8" s="61" t="s">
        <v>98</v>
      </c>
      <c r="E8" s="46"/>
      <c r="F8" s="46"/>
      <c r="G8" s="46"/>
      <c r="H8" s="46"/>
      <c r="I8" s="64" t="s">
        <v>77</v>
      </c>
      <c r="J8" s="65">
        <f>'Dataark maskin'!F33</f>
        <v>20</v>
      </c>
      <c r="K8" s="66" t="s">
        <v>85</v>
      </c>
      <c r="L8" s="67">
        <f>'Dataark maskin'!H33</f>
        <v>4</v>
      </c>
      <c r="M8" s="45"/>
    </row>
    <row r="9" spans="2:13" ht="13.9" customHeight="1" x14ac:dyDescent="0.25">
      <c r="B9" s="4"/>
      <c r="C9" s="43"/>
      <c r="D9" s="46"/>
      <c r="E9" s="46"/>
      <c r="F9" s="46"/>
      <c r="G9" s="46"/>
      <c r="H9" s="46"/>
      <c r="I9" s="46"/>
      <c r="J9" s="46"/>
      <c r="K9" s="53"/>
      <c r="L9" s="54"/>
      <c r="M9" s="45"/>
    </row>
    <row r="10" spans="2:13" ht="13.9" customHeight="1" x14ac:dyDescent="0.25">
      <c r="B10" s="4"/>
      <c r="C10" s="43"/>
      <c r="D10" s="46"/>
      <c r="E10" s="46"/>
      <c r="F10" s="46"/>
      <c r="G10" s="46"/>
      <c r="H10" s="46"/>
      <c r="I10" s="44" t="s">
        <v>86</v>
      </c>
      <c r="J10" s="44"/>
      <c r="K10" s="56">
        <f>IF(J13&gt;0,K13/J13,"")</f>
        <v>0.5</v>
      </c>
      <c r="L10" s="55"/>
      <c r="M10" s="45"/>
    </row>
    <row r="11" spans="2:13" ht="13.9" customHeight="1" x14ac:dyDescent="0.25">
      <c r="B11" s="4"/>
      <c r="C11" s="43"/>
      <c r="D11" s="44"/>
      <c r="E11" s="44"/>
      <c r="F11" s="44"/>
      <c r="G11" s="44"/>
      <c r="H11" s="44"/>
      <c r="I11" s="44"/>
      <c r="J11" s="44"/>
      <c r="K11" s="44"/>
      <c r="L11" s="44"/>
      <c r="M11" s="45"/>
    </row>
    <row r="12" spans="2:13" ht="13.9" customHeight="1" x14ac:dyDescent="0.25">
      <c r="B12" s="4"/>
      <c r="C12" s="43"/>
      <c r="D12" s="44"/>
      <c r="E12" s="44"/>
      <c r="F12" s="44"/>
      <c r="G12" s="44"/>
      <c r="H12" s="44"/>
      <c r="I12" s="44" t="s">
        <v>82</v>
      </c>
      <c r="J12" s="44" t="s">
        <v>83</v>
      </c>
      <c r="K12" s="44" t="s">
        <v>89</v>
      </c>
      <c r="L12" s="46"/>
      <c r="M12" s="45"/>
    </row>
    <row r="13" spans="2:13" ht="13.9" customHeight="1" x14ac:dyDescent="0.25">
      <c r="B13" s="4"/>
      <c r="C13" s="43"/>
      <c r="D13" s="44" t="s">
        <v>29</v>
      </c>
      <c r="E13" s="44" t="s">
        <v>78</v>
      </c>
      <c r="F13" s="44" t="s">
        <v>79</v>
      </c>
      <c r="G13" s="44" t="s">
        <v>80</v>
      </c>
      <c r="H13" s="44" t="s">
        <v>81</v>
      </c>
      <c r="I13" s="46"/>
      <c r="J13" s="44">
        <f>SUM(J14:J45)</f>
        <v>4000</v>
      </c>
      <c r="K13" s="44">
        <f>SUM(K14:K45)</f>
        <v>2000</v>
      </c>
      <c r="L13" s="46"/>
      <c r="M13" s="45"/>
    </row>
    <row r="14" spans="2:13" ht="13.9" customHeight="1" x14ac:dyDescent="0.25">
      <c r="B14" s="4"/>
      <c r="C14" s="43"/>
      <c r="D14" s="50" t="s">
        <v>31</v>
      </c>
      <c r="E14" s="50">
        <v>15</v>
      </c>
      <c r="F14" s="50" t="s">
        <v>61</v>
      </c>
      <c r="G14" s="50">
        <v>1000</v>
      </c>
      <c r="H14" s="50"/>
      <c r="I14" s="46">
        <f>IF(E14 = "","",IF(E14&lt;'Dataark maskin'!$F$31,'Dataark maskin'!$H$31,IF(E14&gt;'Dataark maskin'!$F$33,'Dataark maskin'!$H$33,'Dataark maskin'!$H$32)))</f>
        <v>2</v>
      </c>
      <c r="J14" s="46">
        <f t="shared" ref="J14:J15" si="0">IF(E14&gt;0,G14*I14,"")</f>
        <v>2000</v>
      </c>
      <c r="K14" s="46" t="str">
        <f>IF($F14='Dataark maskin'!$F$14,'Maskiner i tilbud'!$G14*'Maskiner i tilbud'!$I14,"")</f>
        <v/>
      </c>
      <c r="L14" s="46"/>
      <c r="M14" s="45"/>
    </row>
    <row r="15" spans="2:13" ht="13.9" customHeight="1" x14ac:dyDescent="0.25">
      <c r="B15" s="4"/>
      <c r="C15" s="43"/>
      <c r="D15" s="50" t="s">
        <v>31</v>
      </c>
      <c r="E15" s="50">
        <v>30</v>
      </c>
      <c r="F15" s="50" t="s">
        <v>67</v>
      </c>
      <c r="G15" s="50">
        <v>500</v>
      </c>
      <c r="H15" s="50"/>
      <c r="I15" s="46">
        <f>IF(E15 = "","",IF(E15&lt;'Dataark maskin'!$F$31,'Dataark maskin'!$H$31,IF(E15&gt;'Dataark maskin'!$F$33,'Dataark maskin'!$H$33,'Dataark maskin'!$H$32)))</f>
        <v>4</v>
      </c>
      <c r="J15" s="46">
        <f t="shared" si="0"/>
        <v>2000</v>
      </c>
      <c r="K15" s="46">
        <f>IF($F15='Dataark maskin'!$F$14,'Maskiner i tilbud'!$G15*'Maskiner i tilbud'!$I15,"")</f>
        <v>2000</v>
      </c>
      <c r="L15" s="46"/>
      <c r="M15" s="45"/>
    </row>
    <row r="16" spans="2:13" ht="13.9" customHeight="1" x14ac:dyDescent="0.25">
      <c r="B16" s="4"/>
      <c r="C16" s="43"/>
      <c r="D16" s="50"/>
      <c r="E16" s="50"/>
      <c r="F16" s="50"/>
      <c r="G16" s="50"/>
      <c r="H16" s="50"/>
      <c r="I16" s="46" t="str">
        <f>IF(E16 = "","",IF(E16&lt;'Dataark maskin'!$F$31,'Dataark maskin'!$H$31,IF(E16&gt;'Dataark maskin'!$F$33,'Dataark maskin'!$H$33,'Dataark maskin'!$H$32)))</f>
        <v/>
      </c>
      <c r="J16" s="46" t="str">
        <f>IF(E16&gt;0,G16*I16,"")</f>
        <v/>
      </c>
      <c r="K16" s="46" t="str">
        <f>IF($F16='Dataark maskin'!$F$14,'Maskiner i tilbud'!$G16*'Maskiner i tilbud'!$I16,IF($F16='Dataark maskin'!$F$15,'Maskiner i tilbud'!$G16*'Maskiner i tilbud'!$I16,""))</f>
        <v/>
      </c>
      <c r="L16" s="46"/>
      <c r="M16" s="45"/>
    </row>
    <row r="17" spans="2:13" ht="13.9" customHeight="1" x14ac:dyDescent="0.25">
      <c r="B17" s="4"/>
      <c r="C17" s="43"/>
      <c r="D17" s="50"/>
      <c r="E17" s="50"/>
      <c r="F17" s="50"/>
      <c r="G17" s="50"/>
      <c r="H17" s="50"/>
      <c r="I17" s="46" t="str">
        <f>IF(E17 = "","",IF(E17&lt;'Dataark maskin'!$F$31,'Dataark maskin'!$H$31,IF(E17&gt;'Dataark maskin'!$F$33,'Dataark maskin'!$H$33,'Dataark maskin'!$H$32)))</f>
        <v/>
      </c>
      <c r="J17" s="46" t="str">
        <f t="shared" ref="J17:J55" si="1">IF(E17&gt;0,G17*I17,"")</f>
        <v/>
      </c>
      <c r="K17" s="46" t="str">
        <f>IF($F17='Dataark maskin'!$F$14,'Maskiner i tilbud'!$G17*'Maskiner i tilbud'!$I17,IF($F17='Dataark maskin'!$F$15,'Maskiner i tilbud'!$G17*'Maskiner i tilbud'!$I17,""))</f>
        <v/>
      </c>
      <c r="L17" s="46"/>
      <c r="M17" s="45"/>
    </row>
    <row r="18" spans="2:13" ht="13.9" customHeight="1" x14ac:dyDescent="0.25">
      <c r="B18" s="4"/>
      <c r="C18" s="43"/>
      <c r="D18" s="50"/>
      <c r="E18" s="50"/>
      <c r="F18" s="50"/>
      <c r="G18" s="50"/>
      <c r="H18" s="50"/>
      <c r="I18" s="46" t="str">
        <f>IF(E18 = "","",IF(E18&lt;'Dataark maskin'!$F$31,'Dataark maskin'!$H$31,IF(E18&gt;'Dataark maskin'!$F$33,'Dataark maskin'!$H$33,'Dataark maskin'!$H$32)))</f>
        <v/>
      </c>
      <c r="J18" s="46" t="str">
        <f t="shared" si="1"/>
        <v/>
      </c>
      <c r="K18" s="46" t="str">
        <f>IF($F18='Dataark maskin'!$F$14,'Maskiner i tilbud'!$G18*'Maskiner i tilbud'!$I18,IF($F18='Dataark maskin'!$F$15,'Maskiner i tilbud'!$G18*'Maskiner i tilbud'!$I18,""))</f>
        <v/>
      </c>
      <c r="L18" s="46"/>
      <c r="M18" s="45"/>
    </row>
    <row r="19" spans="2:13" ht="13.9" customHeight="1" x14ac:dyDescent="0.25">
      <c r="B19" s="4"/>
      <c r="C19" s="43"/>
      <c r="D19" s="50"/>
      <c r="E19" s="50"/>
      <c r="F19" s="50"/>
      <c r="G19" s="50"/>
      <c r="H19" s="50"/>
      <c r="I19" s="46" t="str">
        <f>IF(E19 = "","",IF(E19&lt;'Dataark maskin'!$F$31,'Dataark maskin'!$H$31,IF(E19&gt;'Dataark maskin'!$F$33,'Dataark maskin'!$H$33,'Dataark maskin'!$H$32)))</f>
        <v/>
      </c>
      <c r="J19" s="46" t="str">
        <f t="shared" si="1"/>
        <v/>
      </c>
      <c r="K19" s="46" t="str">
        <f>IF($F19='Dataark maskin'!$F$14,'Maskiner i tilbud'!$G19*'Maskiner i tilbud'!$I19,IF($F19='Dataark maskin'!$F$15,'Maskiner i tilbud'!$G19*'Maskiner i tilbud'!$I19,""))</f>
        <v/>
      </c>
      <c r="L19" s="46"/>
      <c r="M19" s="45"/>
    </row>
    <row r="20" spans="2:13" ht="13.9" customHeight="1" x14ac:dyDescent="0.25">
      <c r="B20" s="4"/>
      <c r="C20" s="43"/>
      <c r="D20" s="50"/>
      <c r="E20" s="50"/>
      <c r="F20" s="50"/>
      <c r="G20" s="50"/>
      <c r="H20" s="50"/>
      <c r="I20" s="46" t="str">
        <f>IF(E20 = "","",IF(E20&lt;'Dataark maskin'!$F$31,'Dataark maskin'!$H$31,IF(E20&gt;'Dataark maskin'!$F$33,'Dataark maskin'!$H$33,'Dataark maskin'!$H$32)))</f>
        <v/>
      </c>
      <c r="J20" s="46" t="str">
        <f t="shared" si="1"/>
        <v/>
      </c>
      <c r="K20" s="46" t="str">
        <f>IF($F20='Dataark maskin'!$F$14,'Maskiner i tilbud'!$G20*'Maskiner i tilbud'!$I20,IF($F20='Dataark maskin'!$F$15,'Maskiner i tilbud'!$G20*'Maskiner i tilbud'!$I20,""))</f>
        <v/>
      </c>
      <c r="L20" s="46"/>
      <c r="M20" s="45"/>
    </row>
    <row r="21" spans="2:13" ht="13.9" customHeight="1" x14ac:dyDescent="0.25">
      <c r="B21" s="4"/>
      <c r="C21" s="43"/>
      <c r="D21" s="50"/>
      <c r="E21" s="50"/>
      <c r="F21" s="50"/>
      <c r="G21" s="50"/>
      <c r="H21" s="50"/>
      <c r="I21" s="46" t="str">
        <f>IF(E21 = "","",IF(E21&lt;'Dataark maskin'!$F$31,'Dataark maskin'!$H$31,IF(E21&gt;'Dataark maskin'!$F$33,'Dataark maskin'!$H$33,'Dataark maskin'!$H$32)))</f>
        <v/>
      </c>
      <c r="J21" s="46" t="str">
        <f t="shared" si="1"/>
        <v/>
      </c>
      <c r="K21" s="46" t="str">
        <f>IF($F21='Dataark maskin'!$F$14,'Maskiner i tilbud'!$G21*'Maskiner i tilbud'!$I21,IF($F21='Dataark maskin'!$F$15,'Maskiner i tilbud'!$G21*'Maskiner i tilbud'!$I21,""))</f>
        <v/>
      </c>
      <c r="L21" s="46"/>
      <c r="M21" s="45"/>
    </row>
    <row r="22" spans="2:13" ht="13.9" customHeight="1" x14ac:dyDescent="0.25">
      <c r="B22" s="4"/>
      <c r="C22" s="43"/>
      <c r="D22" s="50"/>
      <c r="E22" s="50"/>
      <c r="F22" s="50"/>
      <c r="G22" s="50"/>
      <c r="H22" s="50"/>
      <c r="I22" s="46" t="str">
        <f>IF(E22 = "","",IF(E22&lt;'Dataark maskin'!$F$31,'Dataark maskin'!$H$31,IF(E22&gt;'Dataark maskin'!$F$33,'Dataark maskin'!$H$33,'Dataark maskin'!$H$32)))</f>
        <v/>
      </c>
      <c r="J22" s="46" t="str">
        <f t="shared" si="1"/>
        <v/>
      </c>
      <c r="K22" s="46" t="str">
        <f>IF($F22='Dataark maskin'!$F$14,'Maskiner i tilbud'!$G22*'Maskiner i tilbud'!$I22,IF($F22='Dataark maskin'!$F$15,'Maskiner i tilbud'!$G22*'Maskiner i tilbud'!$I22,""))</f>
        <v/>
      </c>
      <c r="L22" s="46"/>
      <c r="M22" s="45"/>
    </row>
    <row r="23" spans="2:13" ht="13.9" customHeight="1" x14ac:dyDescent="0.25">
      <c r="B23" s="4"/>
      <c r="C23" s="43"/>
      <c r="D23" s="50"/>
      <c r="E23" s="50"/>
      <c r="F23" s="50"/>
      <c r="G23" s="50"/>
      <c r="H23" s="50"/>
      <c r="I23" s="46" t="str">
        <f>IF(E23 = "","",IF(E23&lt;'Dataark maskin'!$F$31,'Dataark maskin'!$H$31,IF(E23&gt;'Dataark maskin'!$F$33,'Dataark maskin'!$H$33,'Dataark maskin'!$H$32)))</f>
        <v/>
      </c>
      <c r="J23" s="46" t="str">
        <f t="shared" si="1"/>
        <v/>
      </c>
      <c r="K23" s="46" t="str">
        <f>IF($F23='Dataark maskin'!$F$14,'Maskiner i tilbud'!$G23*'Maskiner i tilbud'!$I23,IF($F23='Dataark maskin'!$F$15,'Maskiner i tilbud'!$G23*'Maskiner i tilbud'!$I23,""))</f>
        <v/>
      </c>
      <c r="L23" s="46"/>
      <c r="M23" s="45"/>
    </row>
    <row r="24" spans="2:13" ht="13.9" customHeight="1" x14ac:dyDescent="0.25">
      <c r="B24" s="4"/>
      <c r="C24" s="43"/>
      <c r="D24" s="50"/>
      <c r="E24" s="50"/>
      <c r="F24" s="50"/>
      <c r="G24" s="50"/>
      <c r="H24" s="50"/>
      <c r="I24" s="46" t="str">
        <f>IF(E24 = "","",IF(E24&lt;'Dataark maskin'!$F$31,'Dataark maskin'!$H$31,IF(E24&gt;'Dataark maskin'!$F$33,'Dataark maskin'!$H$33,'Dataark maskin'!$H$32)))</f>
        <v/>
      </c>
      <c r="J24" s="46" t="str">
        <f t="shared" si="1"/>
        <v/>
      </c>
      <c r="K24" s="46" t="str">
        <f>IF($F24='Dataark maskin'!$F$14,'Maskiner i tilbud'!$G24*'Maskiner i tilbud'!$I24,IF($F24='Dataark maskin'!$F$15,'Maskiner i tilbud'!$G24*'Maskiner i tilbud'!$I24,""))</f>
        <v/>
      </c>
      <c r="L24" s="46"/>
      <c r="M24" s="45"/>
    </row>
    <row r="25" spans="2:13" ht="13.9" customHeight="1" x14ac:dyDescent="0.25">
      <c r="B25" s="4"/>
      <c r="C25" s="43"/>
      <c r="D25" s="50"/>
      <c r="E25" s="50"/>
      <c r="F25" s="50"/>
      <c r="G25" s="50"/>
      <c r="H25" s="50"/>
      <c r="I25" s="46" t="str">
        <f>IF(E25 = "","",IF(E25&lt;'Dataark maskin'!$F$31,'Dataark maskin'!$H$31,IF(E25&gt;'Dataark maskin'!$F$33,'Dataark maskin'!$H$33,'Dataark maskin'!$H$32)))</f>
        <v/>
      </c>
      <c r="J25" s="46" t="str">
        <f t="shared" si="1"/>
        <v/>
      </c>
      <c r="K25" s="46" t="str">
        <f>IF($F25='Dataark maskin'!$F$14,'Maskiner i tilbud'!$G25*'Maskiner i tilbud'!$I25,IF($F25='Dataark maskin'!$F$15,'Maskiner i tilbud'!$G25*'Maskiner i tilbud'!$I25,""))</f>
        <v/>
      </c>
      <c r="L25" s="46"/>
      <c r="M25" s="45"/>
    </row>
    <row r="26" spans="2:13" ht="13.9" customHeight="1" x14ac:dyDescent="0.25">
      <c r="B26" s="4"/>
      <c r="C26" s="43"/>
      <c r="D26" s="50"/>
      <c r="E26" s="50"/>
      <c r="F26" s="50"/>
      <c r="G26" s="50"/>
      <c r="H26" s="50"/>
      <c r="I26" s="46" t="str">
        <f>IF(E26 = "","",IF(E26&lt;'Dataark maskin'!$F$31,'Dataark maskin'!$H$31,IF(E26&gt;'Dataark maskin'!$F$33,'Dataark maskin'!$H$33,'Dataark maskin'!$H$32)))</f>
        <v/>
      </c>
      <c r="J26" s="46" t="str">
        <f t="shared" si="1"/>
        <v/>
      </c>
      <c r="K26" s="46" t="str">
        <f>IF($F26='Dataark maskin'!$F$14,'Maskiner i tilbud'!$G26*'Maskiner i tilbud'!$I26,IF($F26='Dataark maskin'!$F$15,'Maskiner i tilbud'!$G26*'Maskiner i tilbud'!$I26,""))</f>
        <v/>
      </c>
      <c r="L26" s="46"/>
      <c r="M26" s="45"/>
    </row>
    <row r="27" spans="2:13" ht="13.9" customHeight="1" x14ac:dyDescent="0.25">
      <c r="B27" s="4"/>
      <c r="C27" s="43"/>
      <c r="D27" s="50"/>
      <c r="E27" s="50"/>
      <c r="F27" s="50"/>
      <c r="G27" s="50"/>
      <c r="H27" s="50"/>
      <c r="I27" s="46" t="str">
        <f>IF(E27 = "","",IF(E27&lt;'Dataark maskin'!$F$31,'Dataark maskin'!$H$31,IF(E27&gt;'Dataark maskin'!$F$33,'Dataark maskin'!$H$33,'Dataark maskin'!$H$32)))</f>
        <v/>
      </c>
      <c r="J27" s="46" t="str">
        <f t="shared" si="1"/>
        <v/>
      </c>
      <c r="K27" s="46" t="str">
        <f>IF($F27='Dataark maskin'!$F$14,'Maskiner i tilbud'!$G27*'Maskiner i tilbud'!$I27,IF($F27='Dataark maskin'!$F$15,'Maskiner i tilbud'!$G27*'Maskiner i tilbud'!$I27,""))</f>
        <v/>
      </c>
      <c r="L27" s="46"/>
      <c r="M27" s="45"/>
    </row>
    <row r="28" spans="2:13" ht="13.9" customHeight="1" x14ac:dyDescent="0.25">
      <c r="B28" s="4"/>
      <c r="C28" s="43"/>
      <c r="D28" s="50"/>
      <c r="E28" s="50"/>
      <c r="F28" s="50"/>
      <c r="G28" s="50"/>
      <c r="H28" s="50"/>
      <c r="I28" s="46" t="str">
        <f>IF(E28 = "","",IF(E28&lt;'Dataark maskin'!$F$31,'Dataark maskin'!$H$31,IF(E28&gt;'Dataark maskin'!$F$33,'Dataark maskin'!$H$33,'Dataark maskin'!$H$32)))</f>
        <v/>
      </c>
      <c r="J28" s="46" t="str">
        <f t="shared" si="1"/>
        <v/>
      </c>
      <c r="K28" s="46" t="str">
        <f>IF($F28='Dataark maskin'!$F$14,'Maskiner i tilbud'!$G28*'Maskiner i tilbud'!$I28,IF($F28='Dataark maskin'!$F$15,'Maskiner i tilbud'!$G28*'Maskiner i tilbud'!$I28,""))</f>
        <v/>
      </c>
      <c r="L28" s="46"/>
      <c r="M28" s="45"/>
    </row>
    <row r="29" spans="2:13" ht="13.9" customHeight="1" x14ac:dyDescent="0.25">
      <c r="B29" s="4"/>
      <c r="C29" s="43"/>
      <c r="D29" s="50"/>
      <c r="E29" s="50"/>
      <c r="F29" s="50"/>
      <c r="G29" s="50"/>
      <c r="H29" s="50"/>
      <c r="I29" s="46" t="str">
        <f>IF(E29 = "","",IF(E29&lt;'Dataark maskin'!$F$31,'Dataark maskin'!$H$31,IF(E29&gt;'Dataark maskin'!$F$33,'Dataark maskin'!$H$33,'Dataark maskin'!$H$32)))</f>
        <v/>
      </c>
      <c r="J29" s="46" t="str">
        <f t="shared" si="1"/>
        <v/>
      </c>
      <c r="K29" s="46" t="str">
        <f>IF($F29='Dataark maskin'!$F$14,'Maskiner i tilbud'!$G29*'Maskiner i tilbud'!$I29,IF($F29='Dataark maskin'!$F$15,'Maskiner i tilbud'!$G29*'Maskiner i tilbud'!$I29,""))</f>
        <v/>
      </c>
      <c r="L29" s="46"/>
      <c r="M29" s="45"/>
    </row>
    <row r="30" spans="2:13" ht="13.9" customHeight="1" x14ac:dyDescent="0.25">
      <c r="B30" s="4"/>
      <c r="C30" s="43"/>
      <c r="D30" s="50"/>
      <c r="E30" s="50"/>
      <c r="F30" s="50"/>
      <c r="G30" s="50"/>
      <c r="H30" s="50"/>
      <c r="I30" s="46" t="str">
        <f>IF(E30 = "","",IF(E30&lt;'Dataark maskin'!$F$31,'Dataark maskin'!$H$31,IF(E30&gt;'Dataark maskin'!$F$33,'Dataark maskin'!$H$33,'Dataark maskin'!$H$32)))</f>
        <v/>
      </c>
      <c r="J30" s="46" t="str">
        <f t="shared" si="1"/>
        <v/>
      </c>
      <c r="K30" s="46" t="str">
        <f>IF($F30='Dataark maskin'!$F$14,'Maskiner i tilbud'!$G30*'Maskiner i tilbud'!$I30,IF($F30='Dataark maskin'!$F$15,'Maskiner i tilbud'!$G30*'Maskiner i tilbud'!$I30,""))</f>
        <v/>
      </c>
      <c r="L30" s="46"/>
      <c r="M30" s="45"/>
    </row>
    <row r="31" spans="2:13" ht="13.9" customHeight="1" x14ac:dyDescent="0.25">
      <c r="B31" s="4"/>
      <c r="C31" s="43"/>
      <c r="D31" s="50"/>
      <c r="E31" s="50"/>
      <c r="F31" s="50"/>
      <c r="G31" s="50"/>
      <c r="H31" s="50"/>
      <c r="I31" s="46" t="str">
        <f>IF(E31 = "","",IF(E31&lt;'Dataark maskin'!$F$31,'Dataark maskin'!$H$31,IF(E31&gt;'Dataark maskin'!$F$33,'Dataark maskin'!$H$33,'Dataark maskin'!$H$32)))</f>
        <v/>
      </c>
      <c r="J31" s="46" t="str">
        <f t="shared" si="1"/>
        <v/>
      </c>
      <c r="K31" s="46" t="str">
        <f>IF($F31='Dataark maskin'!$F$14,'Maskiner i tilbud'!$G31*'Maskiner i tilbud'!$I31,IF($F31='Dataark maskin'!$F$15,'Maskiner i tilbud'!$G31*'Maskiner i tilbud'!$I31,""))</f>
        <v/>
      </c>
      <c r="L31" s="46"/>
      <c r="M31" s="45"/>
    </row>
    <row r="32" spans="2:13" ht="13.9" customHeight="1" x14ac:dyDescent="0.25">
      <c r="B32" s="4"/>
      <c r="C32" s="43"/>
      <c r="D32" s="50"/>
      <c r="E32" s="50"/>
      <c r="F32" s="50"/>
      <c r="G32" s="50"/>
      <c r="H32" s="50"/>
      <c r="I32" s="46" t="str">
        <f>IF(E32 = "","",IF(E32&lt;'Dataark maskin'!$F$31,'Dataark maskin'!$H$31,IF(E32&gt;'Dataark maskin'!$F$33,'Dataark maskin'!$H$33,'Dataark maskin'!$H$32)))</f>
        <v/>
      </c>
      <c r="J32" s="46" t="str">
        <f t="shared" si="1"/>
        <v/>
      </c>
      <c r="K32" s="46" t="str">
        <f>IF($F32='Dataark maskin'!$F$14,'Maskiner i tilbud'!$G32*'Maskiner i tilbud'!$I32,IF($F32='Dataark maskin'!$F$15,'Maskiner i tilbud'!$G32*'Maskiner i tilbud'!$I32,""))</f>
        <v/>
      </c>
      <c r="L32" s="46"/>
      <c r="M32" s="45"/>
    </row>
    <row r="33" spans="2:13" ht="13.9" customHeight="1" x14ac:dyDescent="0.25">
      <c r="B33" s="4"/>
      <c r="C33" s="43"/>
      <c r="D33" s="50"/>
      <c r="E33" s="50"/>
      <c r="F33" s="50"/>
      <c r="G33" s="50"/>
      <c r="H33" s="50"/>
      <c r="I33" s="46" t="str">
        <f>IF(E33 = "","",IF(E33&lt;'Dataark maskin'!$F$31,'Dataark maskin'!$H$31,IF(E33&gt;'Dataark maskin'!$F$33,'Dataark maskin'!$H$33,'Dataark maskin'!$H$32)))</f>
        <v/>
      </c>
      <c r="J33" s="46" t="str">
        <f t="shared" si="1"/>
        <v/>
      </c>
      <c r="K33" s="46" t="str">
        <f>IF($F33='Dataark maskin'!$F$14,'Maskiner i tilbud'!$G33*'Maskiner i tilbud'!$I33,IF($F33='Dataark maskin'!$F$15,'Maskiner i tilbud'!$G33*'Maskiner i tilbud'!$I33,""))</f>
        <v/>
      </c>
      <c r="L33" s="46"/>
      <c r="M33" s="45"/>
    </row>
    <row r="34" spans="2:13" ht="13.9" customHeight="1" x14ac:dyDescent="0.25">
      <c r="B34" s="4"/>
      <c r="C34" s="43"/>
      <c r="D34" s="50"/>
      <c r="E34" s="50"/>
      <c r="F34" s="50"/>
      <c r="G34" s="50"/>
      <c r="H34" s="50"/>
      <c r="I34" s="46" t="str">
        <f>IF(E34 = "","",IF(E34&lt;'Dataark maskin'!$F$31,'Dataark maskin'!$H$31,IF(E34&gt;'Dataark maskin'!$F$33,'Dataark maskin'!$H$33,'Dataark maskin'!$H$32)))</f>
        <v/>
      </c>
      <c r="J34" s="46" t="str">
        <f t="shared" si="1"/>
        <v/>
      </c>
      <c r="K34" s="46" t="str">
        <f>IF($F34='Dataark maskin'!$F$14,'Maskiner i tilbud'!$G34*'Maskiner i tilbud'!$I34,IF($F34='Dataark maskin'!$F$15,'Maskiner i tilbud'!$G34*'Maskiner i tilbud'!$I34,""))</f>
        <v/>
      </c>
      <c r="L34" s="46"/>
      <c r="M34" s="45"/>
    </row>
    <row r="35" spans="2:13" ht="13.9" customHeight="1" x14ac:dyDescent="0.25">
      <c r="B35" s="4"/>
      <c r="C35" s="43"/>
      <c r="D35" s="50"/>
      <c r="E35" s="50"/>
      <c r="F35" s="50"/>
      <c r="G35" s="50"/>
      <c r="H35" s="50"/>
      <c r="I35" s="46" t="str">
        <f>IF(E35 = "","",IF(E35&lt;'Dataark maskin'!$F$31,'Dataark maskin'!$H$31,IF(E35&gt;'Dataark maskin'!$F$33,'Dataark maskin'!$H$33,'Dataark maskin'!$H$32)))</f>
        <v/>
      </c>
      <c r="J35" s="46" t="str">
        <f t="shared" si="1"/>
        <v/>
      </c>
      <c r="K35" s="46" t="str">
        <f>IF($F35='Dataark maskin'!$F$14,'Maskiner i tilbud'!$G35*'Maskiner i tilbud'!$I35,IF($F35='Dataark maskin'!$F$15,'Maskiner i tilbud'!$G35*'Maskiner i tilbud'!$I35,""))</f>
        <v/>
      </c>
      <c r="L35" s="46"/>
      <c r="M35" s="45"/>
    </row>
    <row r="36" spans="2:13" ht="13.9" customHeight="1" x14ac:dyDescent="0.25">
      <c r="B36" s="4"/>
      <c r="C36" s="43"/>
      <c r="D36" s="50"/>
      <c r="E36" s="50"/>
      <c r="F36" s="50"/>
      <c r="G36" s="50"/>
      <c r="H36" s="50"/>
      <c r="I36" s="46" t="str">
        <f>IF(E36 = "","",IF(E36&lt;'Dataark maskin'!$F$31,'Dataark maskin'!$H$31,IF(E36&gt;'Dataark maskin'!$F$33,'Dataark maskin'!$H$33,'Dataark maskin'!$H$32)))</f>
        <v/>
      </c>
      <c r="J36" s="46" t="str">
        <f t="shared" si="1"/>
        <v/>
      </c>
      <c r="K36" s="46" t="str">
        <f>IF($F36='Dataark maskin'!$F$14,'Maskiner i tilbud'!$G36*'Maskiner i tilbud'!$I36,IF($F36='Dataark maskin'!$F$15,'Maskiner i tilbud'!$G36*'Maskiner i tilbud'!$I36,""))</f>
        <v/>
      </c>
      <c r="L36" s="46"/>
      <c r="M36" s="45"/>
    </row>
    <row r="37" spans="2:13" ht="13.9" customHeight="1" x14ac:dyDescent="0.25">
      <c r="B37" s="4"/>
      <c r="C37" s="43"/>
      <c r="D37" s="50"/>
      <c r="E37" s="50"/>
      <c r="F37" s="50"/>
      <c r="G37" s="50"/>
      <c r="H37" s="50"/>
      <c r="I37" s="46" t="str">
        <f>IF(E37 = "","",IF(E37&lt;'Dataark maskin'!$F$31,'Dataark maskin'!$H$31,IF(E37&gt;'Dataark maskin'!$F$33,'Dataark maskin'!$H$33,'Dataark maskin'!$H$32)))</f>
        <v/>
      </c>
      <c r="J37" s="46" t="str">
        <f t="shared" si="1"/>
        <v/>
      </c>
      <c r="K37" s="46" t="str">
        <f>IF($F37='Dataark maskin'!$F$14,'Maskiner i tilbud'!$G37*'Maskiner i tilbud'!$I37,IF($F37='Dataark maskin'!$F$15,'Maskiner i tilbud'!$G37*'Maskiner i tilbud'!$I37,""))</f>
        <v/>
      </c>
      <c r="L37" s="46"/>
      <c r="M37" s="45"/>
    </row>
    <row r="38" spans="2:13" ht="13.9" customHeight="1" x14ac:dyDescent="0.25">
      <c r="B38" s="4"/>
      <c r="C38" s="43"/>
      <c r="D38" s="50"/>
      <c r="E38" s="50"/>
      <c r="F38" s="50"/>
      <c r="G38" s="50"/>
      <c r="H38" s="50"/>
      <c r="I38" s="46" t="str">
        <f>IF(E38 = "","",IF(E38&lt;'Dataark maskin'!$F$31,'Dataark maskin'!$H$31,IF(E38&gt;'Dataark maskin'!$F$33,'Dataark maskin'!$H$33,'Dataark maskin'!$H$32)))</f>
        <v/>
      </c>
      <c r="J38" s="46" t="str">
        <f t="shared" si="1"/>
        <v/>
      </c>
      <c r="K38" s="46" t="str">
        <f>IF($F38='Dataark maskin'!$F$14,'Maskiner i tilbud'!$G38*'Maskiner i tilbud'!$I38,IF($F38='Dataark maskin'!$F$15,'Maskiner i tilbud'!$G38*'Maskiner i tilbud'!$I38,""))</f>
        <v/>
      </c>
      <c r="L38" s="46"/>
      <c r="M38" s="45"/>
    </row>
    <row r="39" spans="2:13" ht="13.9" customHeight="1" x14ac:dyDescent="0.25">
      <c r="B39" s="4"/>
      <c r="C39" s="43"/>
      <c r="D39" s="50"/>
      <c r="E39" s="50"/>
      <c r="F39" s="50"/>
      <c r="G39" s="50"/>
      <c r="H39" s="50"/>
      <c r="I39" s="46" t="str">
        <f>IF(E39 = "","",IF(E39&lt;'Dataark maskin'!$F$31,'Dataark maskin'!$H$31,IF(E39&gt;'Dataark maskin'!$F$33,'Dataark maskin'!$H$33,'Dataark maskin'!$H$32)))</f>
        <v/>
      </c>
      <c r="J39" s="46" t="str">
        <f t="shared" si="1"/>
        <v/>
      </c>
      <c r="K39" s="46" t="str">
        <f>IF($F39='Dataark maskin'!$F$14,'Maskiner i tilbud'!$G39*'Maskiner i tilbud'!$I39,IF($F39='Dataark maskin'!$F$15,'Maskiner i tilbud'!$G39*'Maskiner i tilbud'!$I39,""))</f>
        <v/>
      </c>
      <c r="L39" s="46"/>
      <c r="M39" s="45"/>
    </row>
    <row r="40" spans="2:13" ht="13.9" customHeight="1" x14ac:dyDescent="0.25">
      <c r="B40" s="4"/>
      <c r="C40" s="43"/>
      <c r="D40" s="50"/>
      <c r="E40" s="50"/>
      <c r="F40" s="50"/>
      <c r="G40" s="50"/>
      <c r="H40" s="50"/>
      <c r="I40" s="46" t="str">
        <f>IF(E40 = "","",IF(E40&lt;'Dataark maskin'!$F$31,'Dataark maskin'!$H$31,IF(E40&gt;'Dataark maskin'!$F$33,'Dataark maskin'!$H$33,'Dataark maskin'!$H$32)))</f>
        <v/>
      </c>
      <c r="J40" s="46" t="str">
        <f t="shared" si="1"/>
        <v/>
      </c>
      <c r="K40" s="46" t="str">
        <f>IF($F40='Dataark maskin'!$F$14,'Maskiner i tilbud'!$G40*'Maskiner i tilbud'!$I40,IF($F40='Dataark maskin'!$F$15,'Maskiner i tilbud'!$G40*'Maskiner i tilbud'!$I40,""))</f>
        <v/>
      </c>
      <c r="L40" s="46"/>
      <c r="M40" s="45"/>
    </row>
    <row r="41" spans="2:13" ht="13.9" customHeight="1" x14ac:dyDescent="0.25">
      <c r="B41" s="4"/>
      <c r="C41" s="43"/>
      <c r="D41" s="50"/>
      <c r="E41" s="50"/>
      <c r="F41" s="50"/>
      <c r="G41" s="50"/>
      <c r="H41" s="50"/>
      <c r="I41" s="46" t="str">
        <f>IF(E41 = "","",IF(E41&lt;'Dataark maskin'!$F$31,'Dataark maskin'!$H$31,IF(E41&gt;'Dataark maskin'!$F$33,'Dataark maskin'!$H$33,'Dataark maskin'!$H$32)))</f>
        <v/>
      </c>
      <c r="J41" s="46" t="str">
        <f t="shared" si="1"/>
        <v/>
      </c>
      <c r="K41" s="46" t="str">
        <f>IF($F41='Dataark maskin'!$F$14,'Maskiner i tilbud'!$G41*'Maskiner i tilbud'!$I41,IF($F41='Dataark maskin'!$F$15,'Maskiner i tilbud'!$G41*'Maskiner i tilbud'!$I41,""))</f>
        <v/>
      </c>
      <c r="L41" s="46"/>
      <c r="M41" s="45"/>
    </row>
    <row r="42" spans="2:13" ht="13.9" customHeight="1" x14ac:dyDescent="0.25">
      <c r="B42" s="4"/>
      <c r="C42" s="43"/>
      <c r="D42" s="50"/>
      <c r="E42" s="50"/>
      <c r="F42" s="50"/>
      <c r="G42" s="50"/>
      <c r="H42" s="50"/>
      <c r="I42" s="46" t="str">
        <f>IF(E42 = "","",IF(E42&lt;'Dataark maskin'!$F$31,'Dataark maskin'!$H$31,IF(E42&gt;'Dataark maskin'!$F$33,'Dataark maskin'!$H$33,'Dataark maskin'!$H$32)))</f>
        <v/>
      </c>
      <c r="J42" s="46" t="str">
        <f t="shared" si="1"/>
        <v/>
      </c>
      <c r="K42" s="46" t="str">
        <f>IF($F42='Dataark maskin'!$F$14,'Maskiner i tilbud'!$G42*'Maskiner i tilbud'!$I42,IF($F42='Dataark maskin'!$F$15,'Maskiner i tilbud'!$G42*'Maskiner i tilbud'!$I42,""))</f>
        <v/>
      </c>
      <c r="L42" s="46"/>
      <c r="M42" s="45"/>
    </row>
    <row r="43" spans="2:13" ht="13.9" customHeight="1" x14ac:dyDescent="0.25">
      <c r="B43" s="4"/>
      <c r="C43" s="43"/>
      <c r="D43" s="50"/>
      <c r="E43" s="50"/>
      <c r="F43" s="50"/>
      <c r="G43" s="50"/>
      <c r="H43" s="50"/>
      <c r="I43" s="46" t="str">
        <f>IF(E43 = "","",IF(E43&lt;'Dataark maskin'!$F$31,'Dataark maskin'!$H$31,IF(E43&gt;'Dataark maskin'!$F$33,'Dataark maskin'!$H$33,'Dataark maskin'!$H$32)))</f>
        <v/>
      </c>
      <c r="J43" s="46" t="str">
        <f t="shared" si="1"/>
        <v/>
      </c>
      <c r="K43" s="46" t="str">
        <f>IF($F43='Dataark maskin'!$F$14,'Maskiner i tilbud'!$G43*'Maskiner i tilbud'!$I43,IF($F43='Dataark maskin'!$F$15,'Maskiner i tilbud'!$G43*'Maskiner i tilbud'!$I43,""))</f>
        <v/>
      </c>
      <c r="L43" s="46"/>
      <c r="M43" s="45"/>
    </row>
    <row r="44" spans="2:13" ht="13.9" customHeight="1" x14ac:dyDescent="0.25">
      <c r="B44" s="4"/>
      <c r="C44" s="43"/>
      <c r="D44" s="50"/>
      <c r="E44" s="50"/>
      <c r="F44" s="50"/>
      <c r="G44" s="50"/>
      <c r="H44" s="50"/>
      <c r="I44" s="46" t="str">
        <f>IF(E44 = "","",IF(E44&lt;'Dataark maskin'!$F$31,'Dataark maskin'!$H$31,IF(E44&gt;'Dataark maskin'!$F$33,'Dataark maskin'!$H$33,'Dataark maskin'!$H$32)))</f>
        <v/>
      </c>
      <c r="J44" s="46" t="str">
        <f t="shared" si="1"/>
        <v/>
      </c>
      <c r="K44" s="46" t="str">
        <f>IF($F44='Dataark maskin'!$F$14,'Maskiner i tilbud'!$G44*'Maskiner i tilbud'!$I44,IF($F44='Dataark maskin'!$F$15,'Maskiner i tilbud'!$G44*'Maskiner i tilbud'!$I44,""))</f>
        <v/>
      </c>
      <c r="L44" s="46"/>
      <c r="M44" s="45"/>
    </row>
    <row r="45" spans="2:13" ht="13.9" customHeight="1" x14ac:dyDescent="0.25">
      <c r="B45" s="4"/>
      <c r="C45" s="43"/>
      <c r="D45" s="50"/>
      <c r="E45" s="50"/>
      <c r="F45" s="50"/>
      <c r="G45" s="50"/>
      <c r="H45" s="50"/>
      <c r="I45" s="46" t="str">
        <f>IF(E45 = "","",IF(E45&lt;'Dataark maskin'!$F$31,'Dataark maskin'!$H$31,IF(E45&gt;'Dataark maskin'!$F$33,'Dataark maskin'!$H$33,'Dataark maskin'!$H$32)))</f>
        <v/>
      </c>
      <c r="J45" s="46" t="str">
        <f t="shared" si="1"/>
        <v/>
      </c>
      <c r="K45" s="46" t="str">
        <f>IF($F45='Dataark maskin'!$F$14,'Maskiner i tilbud'!$G45*'Maskiner i tilbud'!$I45,IF($F45='Dataark maskin'!$F$15,'Maskiner i tilbud'!$G45*'Maskiner i tilbud'!$I45,""))</f>
        <v/>
      </c>
      <c r="L45" s="46"/>
      <c r="M45" s="45"/>
    </row>
    <row r="46" spans="2:13" ht="13.9" customHeight="1" x14ac:dyDescent="0.25">
      <c r="B46" s="4"/>
      <c r="C46" s="43"/>
      <c r="D46" s="50"/>
      <c r="E46" s="50"/>
      <c r="F46" s="50"/>
      <c r="G46" s="50"/>
      <c r="H46" s="50"/>
      <c r="I46" s="46" t="str">
        <f>IF(E46 = "","",IF(E46&lt;'Dataark maskin'!$F$31,'Dataark maskin'!$H$31,IF(E46&gt;'Dataark maskin'!$F$33,'Dataark maskin'!$H$33,'Dataark maskin'!$H$32)))</f>
        <v/>
      </c>
      <c r="J46" s="46" t="str">
        <f t="shared" si="1"/>
        <v/>
      </c>
      <c r="K46" s="46" t="str">
        <f>IF($F46='Dataark maskin'!$F$14,'Maskiner i tilbud'!$G46*'Maskiner i tilbud'!$I46,IF($F46='Dataark maskin'!$F$15,'Maskiner i tilbud'!$G46*'Maskiner i tilbud'!$I46,""))</f>
        <v/>
      </c>
      <c r="L46" s="46"/>
      <c r="M46" s="45"/>
    </row>
    <row r="47" spans="2:13" ht="13.9" customHeight="1" x14ac:dyDescent="0.25">
      <c r="B47" s="4"/>
      <c r="C47" s="43"/>
      <c r="D47" s="50"/>
      <c r="E47" s="50"/>
      <c r="F47" s="50"/>
      <c r="G47" s="50"/>
      <c r="H47" s="50"/>
      <c r="I47" s="46" t="str">
        <f>IF(E47 = "","",IF(E47&lt;'Dataark maskin'!$F$31,'Dataark maskin'!$H$31,IF(E47&gt;'Dataark maskin'!$F$33,'Dataark maskin'!$H$33,'Dataark maskin'!$H$32)))</f>
        <v/>
      </c>
      <c r="J47" s="46" t="str">
        <f t="shared" si="1"/>
        <v/>
      </c>
      <c r="K47" s="46" t="str">
        <f>IF($F47='Dataark maskin'!$F$14,'Maskiner i tilbud'!$G47*'Maskiner i tilbud'!$I47,IF($F47='Dataark maskin'!$F$15,'Maskiner i tilbud'!$G47*'Maskiner i tilbud'!$I47,""))</f>
        <v/>
      </c>
      <c r="L47" s="46"/>
      <c r="M47" s="45"/>
    </row>
    <row r="48" spans="2:13" ht="13.9" customHeight="1" x14ac:dyDescent="0.25">
      <c r="B48" s="4"/>
      <c r="C48" s="43"/>
      <c r="D48" s="50"/>
      <c r="E48" s="50"/>
      <c r="F48" s="50"/>
      <c r="G48" s="50"/>
      <c r="H48" s="50"/>
      <c r="I48" s="46" t="str">
        <f>IF(E48 = "","",IF(E48&lt;'Dataark maskin'!$F$31,'Dataark maskin'!$H$31,IF(E48&gt;'Dataark maskin'!$F$33,'Dataark maskin'!$H$33,'Dataark maskin'!$H$32)))</f>
        <v/>
      </c>
      <c r="J48" s="46" t="str">
        <f t="shared" si="1"/>
        <v/>
      </c>
      <c r="K48" s="46" t="str">
        <f>IF($F48='Dataark maskin'!$F$14,'Maskiner i tilbud'!$G48*'Maskiner i tilbud'!$I48,IF($F48='Dataark maskin'!$F$15,'Maskiner i tilbud'!$G48*'Maskiner i tilbud'!$I48,""))</f>
        <v/>
      </c>
      <c r="L48" s="46"/>
      <c r="M48" s="45"/>
    </row>
    <row r="49" spans="2:13" ht="13.9" customHeight="1" x14ac:dyDescent="0.25">
      <c r="B49" s="4"/>
      <c r="C49" s="43"/>
      <c r="D49" s="50"/>
      <c r="E49" s="50"/>
      <c r="F49" s="50"/>
      <c r="G49" s="50"/>
      <c r="H49" s="50"/>
      <c r="I49" s="46" t="str">
        <f>IF(E49 = "","",IF(E49&lt;'Dataark maskin'!$F$31,'Dataark maskin'!$H$31,IF(E49&gt;'Dataark maskin'!$F$33,'Dataark maskin'!$H$33,'Dataark maskin'!$H$32)))</f>
        <v/>
      </c>
      <c r="J49" s="46" t="str">
        <f t="shared" si="1"/>
        <v/>
      </c>
      <c r="K49" s="46" t="str">
        <f>IF($F49='Dataark maskin'!$F$14,'Maskiner i tilbud'!$G49*'Maskiner i tilbud'!$I49,IF($F49='Dataark maskin'!$F$15,'Maskiner i tilbud'!$G49*'Maskiner i tilbud'!$I49,""))</f>
        <v/>
      </c>
      <c r="L49" s="46"/>
      <c r="M49" s="45"/>
    </row>
    <row r="50" spans="2:13" ht="13.9" customHeight="1" x14ac:dyDescent="0.25">
      <c r="B50" s="4"/>
      <c r="C50" s="43"/>
      <c r="D50" s="50"/>
      <c r="E50" s="50"/>
      <c r="F50" s="50"/>
      <c r="G50" s="50"/>
      <c r="H50" s="50"/>
      <c r="I50" s="46" t="str">
        <f>IF(E50 = "","",IF(E50&lt;'Dataark maskin'!$F$31,'Dataark maskin'!$H$31,IF(E50&gt;'Dataark maskin'!$F$33,'Dataark maskin'!$H$33,'Dataark maskin'!$H$32)))</f>
        <v/>
      </c>
      <c r="J50" s="46" t="str">
        <f t="shared" si="1"/>
        <v/>
      </c>
      <c r="K50" s="46" t="str">
        <f>IF($F50='Dataark maskin'!$F$14,'Maskiner i tilbud'!$G50*'Maskiner i tilbud'!$I50,IF($F50='Dataark maskin'!$F$15,'Maskiner i tilbud'!$G50*'Maskiner i tilbud'!$I50,""))</f>
        <v/>
      </c>
      <c r="L50" s="46"/>
      <c r="M50" s="45"/>
    </row>
    <row r="51" spans="2:13" ht="13.9" customHeight="1" x14ac:dyDescent="0.25">
      <c r="B51" s="4"/>
      <c r="C51" s="43"/>
      <c r="D51" s="50"/>
      <c r="E51" s="50"/>
      <c r="F51" s="50"/>
      <c r="G51" s="50"/>
      <c r="H51" s="50"/>
      <c r="I51" s="46" t="str">
        <f>IF(E51 = "","",IF(E51&lt;'Dataark maskin'!$F$31,'Dataark maskin'!$H$31,IF(E51&gt;'Dataark maskin'!$F$33,'Dataark maskin'!$H$33,'Dataark maskin'!$H$32)))</f>
        <v/>
      </c>
      <c r="J51" s="46" t="str">
        <f t="shared" si="1"/>
        <v/>
      </c>
      <c r="K51" s="46" t="str">
        <f>IF($F51='Dataark maskin'!$F$14,'Maskiner i tilbud'!$G51*'Maskiner i tilbud'!$I51,IF($F51='Dataark maskin'!$F$15,'Maskiner i tilbud'!$G51*'Maskiner i tilbud'!$I51,""))</f>
        <v/>
      </c>
      <c r="L51" s="46"/>
      <c r="M51" s="45"/>
    </row>
    <row r="52" spans="2:13" ht="13.9" customHeight="1" x14ac:dyDescent="0.25">
      <c r="B52" s="4"/>
      <c r="C52" s="43"/>
      <c r="D52" s="50"/>
      <c r="E52" s="50"/>
      <c r="F52" s="50"/>
      <c r="G52" s="50"/>
      <c r="H52" s="50"/>
      <c r="I52" s="46" t="str">
        <f>IF(E52 = "","",IF(E52&lt;'Dataark maskin'!$F$31,'Dataark maskin'!$H$31,IF(E52&gt;'Dataark maskin'!$F$33,'Dataark maskin'!$H$33,'Dataark maskin'!$H$32)))</f>
        <v/>
      </c>
      <c r="J52" s="46" t="str">
        <f t="shared" si="1"/>
        <v/>
      </c>
      <c r="K52" s="46" t="str">
        <f>IF($F52='Dataark maskin'!$F$14,'Maskiner i tilbud'!$G52*'Maskiner i tilbud'!$I52,IF($F52='Dataark maskin'!$F$15,'Maskiner i tilbud'!$G52*'Maskiner i tilbud'!$I52,""))</f>
        <v/>
      </c>
      <c r="L52" s="46"/>
      <c r="M52" s="45"/>
    </row>
    <row r="53" spans="2:13" ht="13.9" customHeight="1" x14ac:dyDescent="0.25">
      <c r="B53" s="4"/>
      <c r="C53" s="43"/>
      <c r="D53" s="50"/>
      <c r="E53" s="50"/>
      <c r="F53" s="50"/>
      <c r="G53" s="50"/>
      <c r="H53" s="50"/>
      <c r="I53" s="46" t="str">
        <f>IF(E53 = "","",IF(E53&lt;'Dataark maskin'!$F$31,'Dataark maskin'!$H$31,IF(E53&gt;'Dataark maskin'!$F$33,'Dataark maskin'!$H$33,'Dataark maskin'!$H$32)))</f>
        <v/>
      </c>
      <c r="J53" s="46" t="str">
        <f t="shared" si="1"/>
        <v/>
      </c>
      <c r="K53" s="46" t="str">
        <f>IF($F53='Dataark maskin'!$F$14,'Maskiner i tilbud'!$G53*'Maskiner i tilbud'!$I53,IF($F53='Dataark maskin'!$F$15,'Maskiner i tilbud'!$G53*'Maskiner i tilbud'!$I53,""))</f>
        <v/>
      </c>
      <c r="L53" s="46"/>
      <c r="M53" s="45"/>
    </row>
    <row r="54" spans="2:13" ht="13.9" customHeight="1" x14ac:dyDescent="0.25">
      <c r="B54" s="4"/>
      <c r="C54" s="43"/>
      <c r="D54" s="50"/>
      <c r="E54" s="50"/>
      <c r="F54" s="50"/>
      <c r="G54" s="50"/>
      <c r="H54" s="50"/>
      <c r="I54" s="46" t="str">
        <f>IF(E54 = "","",IF(E54&lt;'Dataark maskin'!$F$31,'Dataark maskin'!$H$31,IF(E54&gt;'Dataark maskin'!$F$33,'Dataark maskin'!$H$33,'Dataark maskin'!$H$32)))</f>
        <v/>
      </c>
      <c r="J54" s="46" t="str">
        <f t="shared" si="1"/>
        <v/>
      </c>
      <c r="K54" s="46" t="str">
        <f>IF($F54='Dataark maskin'!$F$14,'Maskiner i tilbud'!$G54*'Maskiner i tilbud'!$I54,IF($F54='Dataark maskin'!$F$15,'Maskiner i tilbud'!$G54*'Maskiner i tilbud'!$I54,""))</f>
        <v/>
      </c>
      <c r="L54" s="46"/>
      <c r="M54" s="45"/>
    </row>
    <row r="55" spans="2:13" ht="13.9" customHeight="1" x14ac:dyDescent="0.25">
      <c r="B55" s="4"/>
      <c r="C55" s="43"/>
      <c r="D55" s="50"/>
      <c r="E55" s="50"/>
      <c r="F55" s="50"/>
      <c r="G55" s="50"/>
      <c r="H55" s="50"/>
      <c r="I55" s="46" t="str">
        <f>IF(E55 = "","",IF(E55&lt;'Dataark maskin'!$F$31,'Dataark maskin'!$H$31,IF(E55&gt;'Dataark maskin'!$F$33,'Dataark maskin'!$H$33,'Dataark maskin'!$H$32)))</f>
        <v/>
      </c>
      <c r="J55" s="46" t="str">
        <f t="shared" si="1"/>
        <v/>
      </c>
      <c r="K55" s="46" t="str">
        <f>IF($F55='Dataark maskin'!$F$14,'Maskiner i tilbud'!$G55*'Maskiner i tilbud'!$I55,IF($F55='Dataark maskin'!$F$15,'Maskiner i tilbud'!$G55*'Maskiner i tilbud'!$I55,""))</f>
        <v/>
      </c>
      <c r="L55" s="46"/>
      <c r="M55" s="45"/>
    </row>
    <row r="56" spans="2:13" ht="15.75" thickBot="1" x14ac:dyDescent="0.3">
      <c r="B56" s="16"/>
      <c r="C56" s="47"/>
      <c r="D56" s="48"/>
      <c r="E56" s="47"/>
      <c r="F56" s="47"/>
      <c r="G56" s="47"/>
      <c r="H56" s="47"/>
      <c r="I56" s="47"/>
      <c r="J56" s="47"/>
      <c r="K56" s="47"/>
      <c r="L56" s="47"/>
      <c r="M56" s="49"/>
    </row>
  </sheetData>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16D25480-2BDC-4E6C-8E3C-808C1FF9B8A3}">
          <x14:formula1>
            <xm:f>'Dataark maskin'!$D$7:$D$35</xm:f>
          </x14:formula1>
          <xm:sqref>D14:D55</xm:sqref>
        </x14:dataValidation>
        <x14:dataValidation type="list" allowBlank="1" showInputMessage="1" showErrorMessage="1" xr:uid="{CA5A7D98-6AC8-47BD-B706-035B81959A03}">
          <x14:formula1>
            <xm:f>'Dataark maskin'!$F$7:$F$18</xm:f>
          </x14:formula1>
          <xm:sqref>F14:F55</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E7BEA5-52A6-4C09-8618-CD794A33E3B9}">
  <dimension ref="B3:J37"/>
  <sheetViews>
    <sheetView topLeftCell="A4" zoomScale="142" zoomScaleNormal="142" workbookViewId="0">
      <selection activeCell="F6" sqref="F6"/>
    </sheetView>
  </sheetViews>
  <sheetFormatPr baseColWidth="10" defaultColWidth="11.5703125" defaultRowHeight="15" customHeight="1" x14ac:dyDescent="0.25"/>
  <cols>
    <col min="1" max="1" width="2.5703125" style="3" customWidth="1"/>
    <col min="2" max="2" width="0.42578125" style="3" customWidth="1"/>
    <col min="3" max="3" width="2.7109375" style="3" customWidth="1"/>
    <col min="4" max="4" width="20.140625" style="3" customWidth="1"/>
    <col min="5" max="5" width="13.5703125" style="3" customWidth="1"/>
    <col min="6" max="6" width="13.140625" style="3" customWidth="1"/>
    <col min="7" max="7" width="11.5703125" style="3"/>
    <col min="8" max="8" width="14.85546875" style="3" customWidth="1"/>
    <col min="9" max="9" width="21.140625" style="3" customWidth="1"/>
    <col min="10" max="10" width="2.7109375" style="3" customWidth="1"/>
    <col min="11" max="16384" width="11.5703125" style="3"/>
  </cols>
  <sheetData>
    <row r="3" spans="2:10" ht="15" customHeight="1" x14ac:dyDescent="0.25">
      <c r="J3" s="52" t="str">
        <f>Forside!O3</f>
        <v>Versjon 1.0</v>
      </c>
    </row>
    <row r="4" spans="2:10" ht="15" customHeight="1" thickBot="1" x14ac:dyDescent="0.3">
      <c r="B4" s="2"/>
      <c r="J4" s="52" t="str">
        <f>Forside!O4</f>
        <v>Sist oppdatert des 23</v>
      </c>
    </row>
    <row r="5" spans="2:10" ht="15" customHeight="1" x14ac:dyDescent="0.25">
      <c r="B5" s="4"/>
      <c r="C5" s="5"/>
      <c r="D5" s="6"/>
      <c r="E5" s="6"/>
      <c r="F5" s="6"/>
      <c r="G5" s="6"/>
      <c r="H5" s="6"/>
      <c r="I5" s="6"/>
      <c r="J5" s="7"/>
    </row>
    <row r="6" spans="2:10" ht="15" customHeight="1" x14ac:dyDescent="0.25">
      <c r="B6" s="4"/>
      <c r="C6" s="8"/>
      <c r="D6" s="15" t="s">
        <v>29</v>
      </c>
      <c r="E6" s="9"/>
      <c r="F6" s="15" t="s">
        <v>59</v>
      </c>
      <c r="G6" s="9"/>
      <c r="H6" s="9"/>
      <c r="I6" s="9"/>
      <c r="J6" s="10"/>
    </row>
    <row r="7" spans="2:10" ht="15" customHeight="1" x14ac:dyDescent="0.25">
      <c r="B7" s="4"/>
      <c r="C7" s="8"/>
      <c r="D7" s="9" t="s">
        <v>30</v>
      </c>
      <c r="E7" s="9"/>
      <c r="F7" s="9" t="s">
        <v>60</v>
      </c>
      <c r="G7" s="9"/>
      <c r="H7" s="9"/>
      <c r="I7" s="9"/>
      <c r="J7" s="10"/>
    </row>
    <row r="8" spans="2:10" ht="15" customHeight="1" x14ac:dyDescent="0.25">
      <c r="B8" s="4"/>
      <c r="C8" s="8"/>
      <c r="D8" s="9" t="s">
        <v>31</v>
      </c>
      <c r="E8" s="9"/>
      <c r="F8" s="9" t="s">
        <v>61</v>
      </c>
      <c r="G8" s="9"/>
      <c r="H8" s="9"/>
      <c r="I8" s="9"/>
      <c r="J8" s="10"/>
    </row>
    <row r="9" spans="2:10" ht="15" customHeight="1" x14ac:dyDescent="0.25">
      <c r="B9" s="4"/>
      <c r="C9" s="8"/>
      <c r="D9" s="9" t="s">
        <v>32</v>
      </c>
      <c r="E9" s="9"/>
      <c r="F9" s="9" t="s">
        <v>62</v>
      </c>
      <c r="G9" s="9"/>
      <c r="H9" s="9"/>
      <c r="I9" s="9"/>
      <c r="J9" s="10"/>
    </row>
    <row r="10" spans="2:10" ht="15" customHeight="1" x14ac:dyDescent="0.25">
      <c r="B10" s="4"/>
      <c r="C10" s="8"/>
      <c r="D10" s="9" t="s">
        <v>33</v>
      </c>
      <c r="E10" s="9"/>
      <c r="F10" s="9" t="s">
        <v>63</v>
      </c>
      <c r="G10" s="9"/>
      <c r="H10" s="9"/>
      <c r="I10" s="9"/>
      <c r="J10" s="10"/>
    </row>
    <row r="11" spans="2:10" ht="15" customHeight="1" x14ac:dyDescent="0.25">
      <c r="B11" s="4"/>
      <c r="C11" s="8"/>
      <c r="D11" s="9" t="s">
        <v>34</v>
      </c>
      <c r="E11" s="38"/>
      <c r="F11" s="9" t="s">
        <v>64</v>
      </c>
      <c r="G11" s="9"/>
      <c r="H11" s="9"/>
      <c r="I11" s="9"/>
      <c r="J11" s="10"/>
    </row>
    <row r="12" spans="2:10" ht="15" customHeight="1" x14ac:dyDescent="0.25">
      <c r="B12" s="4"/>
      <c r="C12" s="8"/>
      <c r="D12" s="9" t="s">
        <v>35</v>
      </c>
      <c r="E12" s="9"/>
      <c r="F12" s="9" t="s">
        <v>65</v>
      </c>
      <c r="G12" s="9"/>
      <c r="H12" s="9"/>
      <c r="I12" s="9"/>
      <c r="J12" s="10"/>
    </row>
    <row r="13" spans="2:10" ht="15" customHeight="1" x14ac:dyDescent="0.25">
      <c r="B13" s="4"/>
      <c r="C13" s="8"/>
      <c r="D13" s="9" t="s">
        <v>36</v>
      </c>
      <c r="E13" s="9"/>
      <c r="F13" s="9" t="s">
        <v>66</v>
      </c>
      <c r="G13" s="9"/>
      <c r="H13" s="9"/>
      <c r="I13" s="9"/>
      <c r="J13" s="10"/>
    </row>
    <row r="14" spans="2:10" ht="15" customHeight="1" x14ac:dyDescent="0.25">
      <c r="B14" s="4"/>
      <c r="C14" s="8"/>
      <c r="D14" s="9" t="s">
        <v>37</v>
      </c>
      <c r="E14" s="9"/>
      <c r="F14" s="9" t="s">
        <v>67</v>
      </c>
      <c r="G14" s="9"/>
      <c r="H14" s="9"/>
      <c r="I14" s="9"/>
      <c r="J14" s="10"/>
    </row>
    <row r="15" spans="2:10" ht="15" customHeight="1" x14ac:dyDescent="0.25">
      <c r="B15" s="4"/>
      <c r="C15" s="8"/>
      <c r="D15" s="9" t="s">
        <v>38</v>
      </c>
      <c r="E15" s="9"/>
      <c r="F15" s="9" t="s">
        <v>68</v>
      </c>
      <c r="G15" s="9"/>
      <c r="H15" s="9"/>
      <c r="I15" s="9"/>
      <c r="J15" s="10"/>
    </row>
    <row r="16" spans="2:10" ht="15" customHeight="1" x14ac:dyDescent="0.25">
      <c r="B16" s="4"/>
      <c r="C16" s="8"/>
      <c r="D16" s="9" t="s">
        <v>39</v>
      </c>
      <c r="E16" s="9"/>
      <c r="F16" s="9" t="s">
        <v>69</v>
      </c>
      <c r="G16" s="9"/>
      <c r="H16" s="9"/>
      <c r="I16" s="9"/>
      <c r="J16" s="10"/>
    </row>
    <row r="17" spans="2:10" ht="15" customHeight="1" x14ac:dyDescent="0.25">
      <c r="B17" s="4"/>
      <c r="C17" s="8"/>
      <c r="D17" s="9" t="s">
        <v>40</v>
      </c>
      <c r="E17" s="9"/>
      <c r="F17" s="9" t="s">
        <v>70</v>
      </c>
      <c r="G17" s="9"/>
      <c r="H17" s="9"/>
      <c r="I17" s="9"/>
      <c r="J17" s="10"/>
    </row>
    <row r="18" spans="2:10" ht="15" customHeight="1" x14ac:dyDescent="0.25">
      <c r="B18" s="4"/>
      <c r="C18" s="8"/>
      <c r="D18" s="9" t="s">
        <v>41</v>
      </c>
      <c r="E18" s="9"/>
      <c r="F18" s="9" t="s">
        <v>71</v>
      </c>
      <c r="G18" s="9"/>
      <c r="H18" s="9"/>
      <c r="I18" s="9"/>
      <c r="J18" s="10"/>
    </row>
    <row r="19" spans="2:10" ht="15" customHeight="1" x14ac:dyDescent="0.25">
      <c r="B19" s="4"/>
      <c r="C19" s="8"/>
      <c r="D19" s="9" t="s">
        <v>42</v>
      </c>
      <c r="E19" s="9"/>
      <c r="F19" s="9"/>
      <c r="G19" s="9"/>
      <c r="H19" s="9"/>
      <c r="I19" s="9"/>
      <c r="J19" s="10"/>
    </row>
    <row r="20" spans="2:10" ht="15" customHeight="1" x14ac:dyDescent="0.25">
      <c r="B20" s="4"/>
      <c r="C20" s="8"/>
      <c r="D20" s="9" t="s">
        <v>43</v>
      </c>
      <c r="E20" s="9"/>
      <c r="F20" s="9"/>
      <c r="G20" s="9"/>
      <c r="H20" s="9"/>
      <c r="I20" s="9"/>
      <c r="J20" s="10"/>
    </row>
    <row r="21" spans="2:10" ht="15" customHeight="1" x14ac:dyDescent="0.25">
      <c r="B21" s="4"/>
      <c r="C21" s="8"/>
      <c r="D21" s="9" t="s">
        <v>44</v>
      </c>
      <c r="E21" s="9"/>
      <c r="F21" s="9"/>
      <c r="G21" s="9"/>
      <c r="H21" s="9"/>
      <c r="I21" s="9"/>
      <c r="J21" s="10"/>
    </row>
    <row r="22" spans="2:10" ht="15" customHeight="1" x14ac:dyDescent="0.25">
      <c r="B22" s="4"/>
      <c r="C22" s="8"/>
      <c r="D22" s="9" t="s">
        <v>45</v>
      </c>
      <c r="E22" s="9"/>
      <c r="F22" s="9"/>
      <c r="G22" s="9"/>
      <c r="H22" s="9"/>
      <c r="I22" s="9"/>
      <c r="J22" s="10"/>
    </row>
    <row r="23" spans="2:10" ht="15" customHeight="1" x14ac:dyDescent="0.25">
      <c r="B23" s="4"/>
      <c r="C23" s="8"/>
      <c r="D23" s="9" t="s">
        <v>46</v>
      </c>
      <c r="E23" s="9"/>
      <c r="F23" s="9"/>
      <c r="G23" s="9"/>
      <c r="H23" s="9"/>
      <c r="I23" s="9"/>
      <c r="J23" s="10"/>
    </row>
    <row r="24" spans="2:10" ht="15" customHeight="1" x14ac:dyDescent="0.25">
      <c r="B24" s="4"/>
      <c r="C24" s="8"/>
      <c r="D24" s="9" t="s">
        <v>47</v>
      </c>
      <c r="E24" s="9"/>
      <c r="F24" s="9"/>
      <c r="G24" s="9"/>
      <c r="H24" s="9"/>
      <c r="I24" s="9"/>
      <c r="J24" s="10"/>
    </row>
    <row r="25" spans="2:10" ht="15" customHeight="1" x14ac:dyDescent="0.25">
      <c r="B25" s="4"/>
      <c r="C25" s="8"/>
      <c r="D25" s="9" t="s">
        <v>48</v>
      </c>
      <c r="E25" s="9"/>
      <c r="F25" s="9"/>
      <c r="G25" s="9"/>
      <c r="H25" s="9"/>
      <c r="I25" s="9"/>
      <c r="J25" s="10"/>
    </row>
    <row r="26" spans="2:10" ht="15" customHeight="1" x14ac:dyDescent="0.25">
      <c r="B26" s="4"/>
      <c r="C26" s="8"/>
      <c r="D26" s="9" t="s">
        <v>49</v>
      </c>
      <c r="E26" s="9"/>
      <c r="F26" s="9"/>
      <c r="G26" s="9"/>
      <c r="H26" s="9"/>
      <c r="I26" s="9"/>
      <c r="J26" s="10"/>
    </row>
    <row r="27" spans="2:10" ht="15" customHeight="1" x14ac:dyDescent="0.25">
      <c r="B27" s="4"/>
      <c r="C27" s="8"/>
      <c r="D27" s="9" t="s">
        <v>50</v>
      </c>
      <c r="E27" s="9"/>
      <c r="F27" s="9"/>
      <c r="G27" s="9"/>
      <c r="H27" s="9"/>
      <c r="I27" s="9"/>
      <c r="J27" s="10"/>
    </row>
    <row r="28" spans="2:10" ht="15" customHeight="1" x14ac:dyDescent="0.25">
      <c r="B28" s="4"/>
      <c r="C28" s="8"/>
      <c r="D28" s="9" t="s">
        <v>51</v>
      </c>
      <c r="E28" s="9"/>
      <c r="F28" s="9"/>
      <c r="G28" s="9"/>
      <c r="H28" s="9"/>
      <c r="I28" s="9"/>
      <c r="J28" s="10"/>
    </row>
    <row r="29" spans="2:10" ht="15" customHeight="1" x14ac:dyDescent="0.25">
      <c r="B29" s="4"/>
      <c r="C29" s="8"/>
      <c r="D29" s="9" t="s">
        <v>52</v>
      </c>
      <c r="E29" s="9"/>
      <c r="F29" s="9"/>
      <c r="G29" s="9"/>
      <c r="H29" s="9"/>
      <c r="I29" s="9"/>
      <c r="J29" s="10"/>
    </row>
    <row r="30" spans="2:10" ht="15" customHeight="1" x14ac:dyDescent="0.25">
      <c r="B30" s="4"/>
      <c r="C30" s="8"/>
      <c r="D30" s="9" t="s">
        <v>53</v>
      </c>
      <c r="E30" s="9"/>
      <c r="F30" s="39" t="s">
        <v>72</v>
      </c>
      <c r="G30" s="39" t="s">
        <v>73</v>
      </c>
      <c r="H30" s="39" t="s">
        <v>74</v>
      </c>
      <c r="I30" s="9"/>
      <c r="J30" s="10"/>
    </row>
    <row r="31" spans="2:10" ht="15" customHeight="1" x14ac:dyDescent="0.25">
      <c r="B31" s="4"/>
      <c r="C31" s="8"/>
      <c r="D31" s="9" t="s">
        <v>54</v>
      </c>
      <c r="E31" s="9"/>
      <c r="F31" s="39">
        <v>8</v>
      </c>
      <c r="G31" s="39" t="s">
        <v>75</v>
      </c>
      <c r="H31" s="39">
        <v>1</v>
      </c>
      <c r="I31" s="9"/>
      <c r="J31" s="10"/>
    </row>
    <row r="32" spans="2:10" ht="15" customHeight="1" x14ac:dyDescent="0.25">
      <c r="B32" s="4"/>
      <c r="C32" s="8"/>
      <c r="D32" s="9" t="s">
        <v>55</v>
      </c>
      <c r="E32" s="9"/>
      <c r="F32" s="39"/>
      <c r="G32" s="39" t="s">
        <v>76</v>
      </c>
      <c r="H32" s="39">
        <v>2</v>
      </c>
      <c r="I32" s="9"/>
      <c r="J32" s="10"/>
    </row>
    <row r="33" spans="2:10" ht="15" customHeight="1" x14ac:dyDescent="0.25">
      <c r="B33" s="4"/>
      <c r="C33" s="8"/>
      <c r="D33" s="9" t="s">
        <v>56</v>
      </c>
      <c r="E33" s="9"/>
      <c r="F33" s="39">
        <v>20</v>
      </c>
      <c r="G33" s="39" t="s">
        <v>77</v>
      </c>
      <c r="H33" s="39">
        <v>4</v>
      </c>
      <c r="I33" s="9"/>
      <c r="J33" s="10"/>
    </row>
    <row r="34" spans="2:10" ht="15" customHeight="1" x14ac:dyDescent="0.25">
      <c r="B34" s="4"/>
      <c r="C34" s="8"/>
      <c r="D34" s="9" t="s">
        <v>57</v>
      </c>
      <c r="E34" s="9"/>
      <c r="F34" s="9"/>
      <c r="G34" s="9"/>
      <c r="H34" s="9"/>
      <c r="I34" s="9"/>
      <c r="J34" s="10"/>
    </row>
    <row r="35" spans="2:10" ht="15" customHeight="1" x14ac:dyDescent="0.25">
      <c r="B35" s="4"/>
      <c r="C35" s="8"/>
      <c r="D35" s="9" t="s">
        <v>58</v>
      </c>
      <c r="E35" s="9"/>
      <c r="F35" s="9"/>
      <c r="G35" s="9"/>
      <c r="H35" s="9"/>
      <c r="I35" s="9"/>
      <c r="J35" s="10"/>
    </row>
    <row r="36" spans="2:10" ht="15" customHeight="1" x14ac:dyDescent="0.25">
      <c r="B36" s="4"/>
      <c r="C36" s="8"/>
      <c r="D36" s="36"/>
      <c r="E36" s="36"/>
      <c r="F36" s="36"/>
      <c r="G36" s="36"/>
      <c r="H36" s="36"/>
      <c r="I36" s="36"/>
      <c r="J36" s="37"/>
    </row>
    <row r="37" spans="2:10" ht="15" customHeight="1" thickBot="1" x14ac:dyDescent="0.3">
      <c r="B37" s="4"/>
      <c r="C37" s="12"/>
      <c r="D37" s="13"/>
      <c r="E37" s="13"/>
      <c r="F37" s="13"/>
      <c r="G37" s="13"/>
      <c r="H37" s="13"/>
      <c r="I37" s="13"/>
      <c r="J37" s="14"/>
    </row>
  </sheetData>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4CA2EC-440D-4E02-8EC4-A272F8AF7457}">
  <dimension ref="B4:H73"/>
  <sheetViews>
    <sheetView workbookViewId="0">
      <selection activeCell="F68" sqref="F68"/>
    </sheetView>
  </sheetViews>
  <sheetFormatPr baseColWidth="10" defaultColWidth="11.5703125" defaultRowHeight="15" x14ac:dyDescent="0.25"/>
  <cols>
    <col min="1" max="1" width="2.5703125" style="3" customWidth="1"/>
    <col min="2" max="2" width="0.42578125" style="3" customWidth="1"/>
    <col min="3" max="3" width="7.5703125" style="3" customWidth="1"/>
    <col min="4" max="4" width="17.140625" style="3" customWidth="1"/>
    <col min="5" max="5" width="18.5703125" style="3" customWidth="1"/>
    <col min="6" max="6" width="46.42578125" style="3" customWidth="1"/>
    <col min="7" max="7" width="30.140625" style="3" customWidth="1"/>
    <col min="8" max="8" width="9.140625" style="3" customWidth="1"/>
    <col min="9" max="16384" width="11.5703125" style="3"/>
  </cols>
  <sheetData>
    <row r="4" spans="2:8" ht="15.75" thickBot="1" x14ac:dyDescent="0.3">
      <c r="B4" s="2"/>
    </row>
    <row r="5" spans="2:8" ht="5.65" customHeight="1" x14ac:dyDescent="0.25">
      <c r="B5" s="4"/>
      <c r="C5" s="5"/>
      <c r="D5" s="6"/>
      <c r="E5" s="6"/>
      <c r="F5" s="6"/>
      <c r="G5" s="6"/>
      <c r="H5" s="7"/>
    </row>
    <row r="6" spans="2:8" x14ac:dyDescent="0.25">
      <c r="B6" s="4"/>
      <c r="C6" s="8"/>
      <c r="D6" s="9"/>
      <c r="E6" s="9"/>
      <c r="F6" s="9"/>
      <c r="G6" s="9"/>
      <c r="H6" s="10"/>
    </row>
    <row r="7" spans="2:8" x14ac:dyDescent="0.25">
      <c r="B7" s="4"/>
      <c r="C7" s="8"/>
      <c r="D7" s="9"/>
      <c r="E7" s="9"/>
      <c r="F7" s="9"/>
      <c r="G7" s="9"/>
      <c r="H7" s="10"/>
    </row>
    <row r="8" spans="2:8" x14ac:dyDescent="0.25">
      <c r="B8" s="4"/>
      <c r="C8" s="8"/>
      <c r="D8" s="9"/>
      <c r="E8" s="9"/>
      <c r="F8" s="9"/>
      <c r="G8" s="9"/>
      <c r="H8" s="10"/>
    </row>
    <row r="9" spans="2:8" x14ac:dyDescent="0.25">
      <c r="B9" s="4"/>
      <c r="C9" s="8"/>
      <c r="D9" s="9"/>
      <c r="E9" s="9"/>
      <c r="F9" s="9"/>
      <c r="G9" s="9"/>
      <c r="H9" s="10"/>
    </row>
    <row r="10" spans="2:8" x14ac:dyDescent="0.25">
      <c r="B10" s="4"/>
      <c r="C10" s="8"/>
      <c r="D10" s="9"/>
      <c r="E10" s="9"/>
      <c r="F10" s="9"/>
      <c r="G10" s="9"/>
      <c r="H10" s="10"/>
    </row>
    <row r="11" spans="2:8" x14ac:dyDescent="0.25">
      <c r="B11" s="4"/>
      <c r="C11" s="8"/>
      <c r="D11" s="9"/>
      <c r="E11" s="9"/>
      <c r="F11" s="9"/>
      <c r="G11" s="9"/>
      <c r="H11" s="10"/>
    </row>
    <row r="12" spans="2:8" x14ac:dyDescent="0.25">
      <c r="B12" s="4"/>
      <c r="C12" s="8"/>
      <c r="D12" s="9"/>
      <c r="E12" s="9"/>
      <c r="F12" s="9"/>
      <c r="G12" s="9"/>
      <c r="H12" s="10"/>
    </row>
    <row r="13" spans="2:8" x14ac:dyDescent="0.25">
      <c r="B13" s="4"/>
      <c r="C13" s="8"/>
      <c r="D13" s="9"/>
      <c r="E13" s="9"/>
      <c r="F13" s="9"/>
      <c r="G13" s="9"/>
      <c r="H13" s="10"/>
    </row>
    <row r="14" spans="2:8" x14ac:dyDescent="0.25">
      <c r="B14" s="4"/>
      <c r="C14" s="8"/>
      <c r="D14" s="9"/>
      <c r="E14" s="9"/>
      <c r="F14" s="9"/>
      <c r="G14" s="9"/>
      <c r="H14" s="10"/>
    </row>
    <row r="15" spans="2:8" x14ac:dyDescent="0.25">
      <c r="B15" s="4"/>
      <c r="C15" s="8"/>
      <c r="D15" s="9"/>
      <c r="E15" s="9"/>
      <c r="F15" s="9"/>
      <c r="G15" s="9"/>
      <c r="H15" s="10"/>
    </row>
    <row r="16" spans="2:8" x14ac:dyDescent="0.25">
      <c r="B16" s="4"/>
      <c r="C16" s="8"/>
      <c r="D16" s="9"/>
      <c r="E16" s="9"/>
      <c r="F16" s="9"/>
      <c r="G16" s="9"/>
      <c r="H16" s="10"/>
    </row>
    <row r="17" spans="2:8" x14ac:dyDescent="0.25">
      <c r="B17" s="4"/>
      <c r="C17" s="8"/>
      <c r="D17" s="9"/>
      <c r="E17" s="9"/>
      <c r="F17" s="9"/>
      <c r="G17" s="9"/>
      <c r="H17" s="10"/>
    </row>
    <row r="18" spans="2:8" x14ac:dyDescent="0.25">
      <c r="B18" s="4"/>
      <c r="C18" s="8"/>
      <c r="D18" s="9"/>
      <c r="E18" s="9"/>
      <c r="F18" s="9"/>
      <c r="G18" s="9"/>
      <c r="H18" s="10"/>
    </row>
    <row r="19" spans="2:8" x14ac:dyDescent="0.25">
      <c r="B19" s="4"/>
      <c r="C19" s="8"/>
      <c r="D19" s="9"/>
      <c r="E19" s="9"/>
      <c r="F19" s="9"/>
      <c r="G19" s="9"/>
      <c r="H19" s="10"/>
    </row>
    <row r="20" spans="2:8" x14ac:dyDescent="0.25">
      <c r="B20" s="4"/>
      <c r="C20" s="8"/>
      <c r="D20" s="9"/>
      <c r="E20" s="9"/>
      <c r="F20" s="9"/>
      <c r="G20" s="9"/>
      <c r="H20" s="10"/>
    </row>
    <row r="21" spans="2:8" x14ac:dyDescent="0.25">
      <c r="B21" s="4"/>
      <c r="C21" s="8"/>
      <c r="D21" s="9"/>
      <c r="E21" s="9"/>
      <c r="F21" s="9"/>
      <c r="G21" s="9"/>
      <c r="H21" s="10"/>
    </row>
    <row r="22" spans="2:8" x14ac:dyDescent="0.25">
      <c r="B22" s="4"/>
      <c r="C22" s="8"/>
      <c r="D22" s="9"/>
      <c r="E22" s="9"/>
      <c r="F22" s="9"/>
      <c r="G22" s="9"/>
      <c r="H22" s="10"/>
    </row>
    <row r="23" spans="2:8" x14ac:dyDescent="0.25">
      <c r="B23" s="4"/>
      <c r="C23" s="8"/>
      <c r="D23" s="9"/>
      <c r="E23" s="9"/>
      <c r="F23" s="9"/>
      <c r="G23" s="9"/>
      <c r="H23" s="10"/>
    </row>
    <row r="24" spans="2:8" x14ac:dyDescent="0.25">
      <c r="B24" s="4"/>
      <c r="C24" s="8"/>
      <c r="D24" s="9"/>
      <c r="E24" s="9"/>
      <c r="F24" s="9"/>
      <c r="G24" s="9"/>
      <c r="H24" s="10"/>
    </row>
    <row r="25" spans="2:8" x14ac:dyDescent="0.25">
      <c r="B25" s="4"/>
      <c r="C25" s="8"/>
      <c r="D25" s="9"/>
      <c r="E25" s="9"/>
      <c r="F25" s="9"/>
      <c r="G25" s="9"/>
      <c r="H25" s="10"/>
    </row>
    <row r="26" spans="2:8" x14ac:dyDescent="0.25">
      <c r="B26" s="4"/>
      <c r="C26" s="8"/>
      <c r="D26" s="9"/>
      <c r="E26" s="9"/>
      <c r="F26" s="9"/>
      <c r="G26" s="9"/>
      <c r="H26" s="10"/>
    </row>
    <row r="27" spans="2:8" x14ac:dyDescent="0.25">
      <c r="B27" s="4"/>
      <c r="C27" s="8"/>
      <c r="D27" s="9"/>
      <c r="E27" s="9"/>
      <c r="F27" s="9"/>
      <c r="G27" s="9"/>
      <c r="H27" s="10"/>
    </row>
    <row r="28" spans="2:8" x14ac:dyDescent="0.25">
      <c r="B28" s="4"/>
      <c r="C28" s="8"/>
      <c r="D28" s="9"/>
      <c r="E28" s="9"/>
      <c r="F28" s="9"/>
      <c r="G28" s="9"/>
      <c r="H28" s="10"/>
    </row>
    <row r="29" spans="2:8" x14ac:dyDescent="0.25">
      <c r="B29" s="4"/>
      <c r="C29" s="8"/>
      <c r="D29" s="9"/>
      <c r="E29" s="9"/>
      <c r="F29" s="9"/>
      <c r="G29" s="9"/>
      <c r="H29" s="10"/>
    </row>
    <row r="30" spans="2:8" x14ac:dyDescent="0.25">
      <c r="B30" s="4"/>
      <c r="C30" s="8"/>
      <c r="D30" s="9"/>
      <c r="E30" s="9"/>
      <c r="F30" s="9"/>
      <c r="G30" s="9"/>
      <c r="H30" s="10"/>
    </row>
    <row r="31" spans="2:8" x14ac:dyDescent="0.25">
      <c r="B31" s="4"/>
      <c r="C31" s="8"/>
      <c r="D31" s="9"/>
      <c r="E31" s="9"/>
      <c r="F31" s="9"/>
      <c r="G31" s="9"/>
      <c r="H31" s="10"/>
    </row>
    <row r="32" spans="2:8" x14ac:dyDescent="0.25">
      <c r="B32" s="4"/>
      <c r="C32" s="8"/>
      <c r="D32" s="9"/>
      <c r="E32" s="9"/>
      <c r="F32" s="9"/>
      <c r="G32" s="9"/>
      <c r="H32" s="10"/>
    </row>
    <row r="33" spans="2:8" x14ac:dyDescent="0.25">
      <c r="B33" s="4"/>
      <c r="C33" s="8"/>
      <c r="D33" s="18"/>
      <c r="E33" s="9"/>
      <c r="F33" s="9"/>
      <c r="G33" s="9"/>
      <c r="H33" s="10"/>
    </row>
    <row r="34" spans="2:8" x14ac:dyDescent="0.25">
      <c r="B34" s="4"/>
      <c r="C34" s="8"/>
      <c r="D34" s="19" t="s">
        <v>0</v>
      </c>
      <c r="E34" s="9"/>
      <c r="F34" s="9"/>
      <c r="G34" s="9"/>
      <c r="H34" s="10"/>
    </row>
    <row r="35" spans="2:8" ht="5.65" customHeight="1" x14ac:dyDescent="0.25">
      <c r="B35" s="4"/>
      <c r="C35" s="8"/>
      <c r="D35" s="18"/>
      <c r="E35" s="9"/>
      <c r="F35" s="9"/>
      <c r="G35" s="9"/>
      <c r="H35" s="10"/>
    </row>
    <row r="36" spans="2:8" x14ac:dyDescent="0.25">
      <c r="B36" s="4"/>
      <c r="C36" s="8"/>
      <c r="D36" s="20" t="s">
        <v>1</v>
      </c>
      <c r="E36" s="20" t="s">
        <v>2</v>
      </c>
      <c r="F36" s="20" t="s">
        <v>3</v>
      </c>
      <c r="G36" s="20" t="s">
        <v>4</v>
      </c>
      <c r="H36" s="10"/>
    </row>
    <row r="37" spans="2:8" x14ac:dyDescent="0.25">
      <c r="B37" s="4"/>
      <c r="C37" s="8"/>
      <c r="D37" s="21" t="s">
        <v>5</v>
      </c>
      <c r="E37" s="22">
        <v>1</v>
      </c>
      <c r="F37" s="22"/>
      <c r="G37" s="23"/>
      <c r="H37" s="10"/>
    </row>
    <row r="38" spans="2:8" ht="46.9" customHeight="1" x14ac:dyDescent="0.25">
      <c r="B38" s="4"/>
      <c r="C38" s="8"/>
      <c r="D38" s="24" t="s">
        <v>23</v>
      </c>
      <c r="E38" s="25">
        <v>9000</v>
      </c>
      <c r="F38" s="26" t="s">
        <v>14</v>
      </c>
      <c r="G38" s="27"/>
      <c r="H38" s="10"/>
    </row>
    <row r="39" spans="2:8" ht="30" x14ac:dyDescent="0.25">
      <c r="B39" s="4"/>
      <c r="C39" s="8"/>
      <c r="D39" s="35" t="s">
        <v>24</v>
      </c>
      <c r="E39" s="28">
        <v>3</v>
      </c>
      <c r="F39" s="26" t="s">
        <v>13</v>
      </c>
      <c r="G39" s="27" t="s">
        <v>21</v>
      </c>
      <c r="H39" s="10"/>
    </row>
    <row r="40" spans="2:8" ht="42.6" customHeight="1" x14ac:dyDescent="0.25">
      <c r="B40" s="4"/>
      <c r="C40" s="8"/>
      <c r="D40" s="35" t="s">
        <v>25</v>
      </c>
      <c r="E40" s="28">
        <v>4</v>
      </c>
      <c r="F40" s="26" t="s">
        <v>26</v>
      </c>
      <c r="G40" s="27" t="s">
        <v>21</v>
      </c>
      <c r="H40" s="10"/>
    </row>
    <row r="41" spans="2:8" ht="80.650000000000006" customHeight="1" x14ac:dyDescent="0.25">
      <c r="B41" s="4"/>
      <c r="C41" s="8"/>
      <c r="D41" s="24" t="s">
        <v>10</v>
      </c>
      <c r="E41" s="29">
        <v>280</v>
      </c>
      <c r="F41" s="26" t="s">
        <v>12</v>
      </c>
      <c r="G41" s="30" t="s">
        <v>6</v>
      </c>
      <c r="H41" s="10"/>
    </row>
    <row r="42" spans="2:8" x14ac:dyDescent="0.25">
      <c r="B42" s="4"/>
      <c r="C42" s="8"/>
      <c r="D42" s="18"/>
      <c r="E42" s="9"/>
      <c r="F42" s="9"/>
      <c r="G42" s="9"/>
      <c r="H42" s="10"/>
    </row>
    <row r="43" spans="2:8" x14ac:dyDescent="0.25">
      <c r="B43" s="4"/>
      <c r="C43" s="8"/>
      <c r="D43" s="18"/>
      <c r="E43" s="9"/>
      <c r="F43" s="9"/>
      <c r="G43" s="9"/>
      <c r="H43" s="10"/>
    </row>
    <row r="44" spans="2:8" x14ac:dyDescent="0.25">
      <c r="B44" s="4"/>
      <c r="C44" s="8"/>
      <c r="D44" s="19" t="s">
        <v>7</v>
      </c>
      <c r="E44" s="9"/>
      <c r="F44" s="9"/>
      <c r="G44" s="9"/>
      <c r="H44" s="10"/>
    </row>
    <row r="45" spans="2:8" ht="5.65" customHeight="1" x14ac:dyDescent="0.25">
      <c r="B45" s="4"/>
      <c r="C45" s="8"/>
      <c r="D45" s="18"/>
      <c r="E45" s="9"/>
      <c r="F45" s="9"/>
      <c r="G45" s="9"/>
      <c r="H45" s="10"/>
    </row>
    <row r="46" spans="2:8" x14ac:dyDescent="0.25">
      <c r="B46" s="4"/>
      <c r="C46" s="8"/>
      <c r="D46" s="20" t="s">
        <v>1</v>
      </c>
      <c r="E46" s="20" t="s">
        <v>2</v>
      </c>
      <c r="F46" s="20" t="s">
        <v>3</v>
      </c>
      <c r="G46" s="20" t="s">
        <v>4</v>
      </c>
      <c r="H46" s="10"/>
    </row>
    <row r="47" spans="2:8" x14ac:dyDescent="0.25">
      <c r="B47" s="4"/>
      <c r="C47" s="8"/>
      <c r="D47" s="21" t="s">
        <v>5</v>
      </c>
      <c r="E47" s="22">
        <v>1</v>
      </c>
      <c r="F47" s="22"/>
      <c r="G47" s="23"/>
      <c r="H47" s="10"/>
    </row>
    <row r="48" spans="2:8" ht="45" x14ac:dyDescent="0.25">
      <c r="B48" s="4"/>
      <c r="C48" s="8"/>
      <c r="D48" s="24" t="s">
        <v>23</v>
      </c>
      <c r="E48" s="25">
        <v>7000</v>
      </c>
      <c r="F48" s="26" t="s">
        <v>28</v>
      </c>
      <c r="G48" s="1"/>
      <c r="H48" s="10"/>
    </row>
    <row r="49" spans="2:8" ht="30" customHeight="1" x14ac:dyDescent="0.25">
      <c r="B49" s="4"/>
      <c r="C49" s="8"/>
      <c r="D49" s="35" t="s">
        <v>24</v>
      </c>
      <c r="E49" s="28">
        <v>2</v>
      </c>
      <c r="F49" s="26" t="s">
        <v>22</v>
      </c>
      <c r="G49" s="31" t="s">
        <v>20</v>
      </c>
      <c r="H49" s="10"/>
    </row>
    <row r="50" spans="2:8" ht="46.9" customHeight="1" x14ac:dyDescent="0.25">
      <c r="B50" s="4"/>
      <c r="C50" s="8"/>
      <c r="D50" s="35" t="s">
        <v>25</v>
      </c>
      <c r="E50" s="28">
        <v>3</v>
      </c>
      <c r="F50" s="26" t="s">
        <v>27</v>
      </c>
      <c r="G50" s="32" t="s">
        <v>20</v>
      </c>
      <c r="H50" s="10"/>
    </row>
    <row r="51" spans="2:8" ht="75" x14ac:dyDescent="0.25">
      <c r="B51" s="4"/>
      <c r="C51" s="8"/>
      <c r="D51" s="24" t="s">
        <v>11</v>
      </c>
      <c r="E51" s="33">
        <v>55</v>
      </c>
      <c r="F51" s="26" t="s">
        <v>19</v>
      </c>
      <c r="G51" s="31" t="s">
        <v>6</v>
      </c>
      <c r="H51" s="10"/>
    </row>
    <row r="52" spans="2:8" x14ac:dyDescent="0.25">
      <c r="B52" s="4"/>
      <c r="C52" s="8"/>
      <c r="D52" s="18"/>
      <c r="E52" s="9"/>
      <c r="F52" s="9"/>
      <c r="G52" s="9"/>
      <c r="H52" s="10"/>
    </row>
    <row r="53" spans="2:8" x14ac:dyDescent="0.25">
      <c r="B53" s="4"/>
      <c r="C53" s="8"/>
      <c r="D53" s="18"/>
      <c r="E53" s="9"/>
      <c r="F53" s="9"/>
      <c r="G53" s="9"/>
      <c r="H53" s="10"/>
    </row>
    <row r="54" spans="2:8" x14ac:dyDescent="0.25">
      <c r="B54" s="4"/>
      <c r="C54" s="8"/>
      <c r="D54" s="19" t="s">
        <v>8</v>
      </c>
      <c r="E54" s="9"/>
      <c r="F54" s="9"/>
      <c r="G54" s="9"/>
      <c r="H54" s="10"/>
    </row>
    <row r="55" spans="2:8" ht="5.65" customHeight="1" x14ac:dyDescent="0.25">
      <c r="B55" s="4"/>
      <c r="C55" s="8"/>
      <c r="D55" s="18"/>
      <c r="E55" s="9"/>
      <c r="F55" s="9"/>
      <c r="G55" s="9"/>
      <c r="H55" s="10"/>
    </row>
    <row r="56" spans="2:8" x14ac:dyDescent="0.25">
      <c r="B56" s="4"/>
      <c r="C56" s="8"/>
      <c r="D56" s="20" t="s">
        <v>1</v>
      </c>
      <c r="E56" s="20" t="s">
        <v>2</v>
      </c>
      <c r="F56" s="20" t="s">
        <v>3</v>
      </c>
      <c r="G56" s="20" t="s">
        <v>4</v>
      </c>
      <c r="H56" s="10"/>
    </row>
    <row r="57" spans="2:8" x14ac:dyDescent="0.25">
      <c r="B57" s="4"/>
      <c r="C57" s="8"/>
      <c r="D57" s="21" t="s">
        <v>5</v>
      </c>
      <c r="E57" s="22">
        <v>1</v>
      </c>
      <c r="F57" s="22"/>
      <c r="G57" s="23"/>
      <c r="H57" s="10"/>
    </row>
    <row r="58" spans="2:8" ht="45" x14ac:dyDescent="0.25">
      <c r="B58" s="4"/>
      <c r="C58" s="8"/>
      <c r="D58" s="24" t="s">
        <v>23</v>
      </c>
      <c r="E58" s="25">
        <v>6000</v>
      </c>
      <c r="F58" s="26" t="s">
        <v>28</v>
      </c>
      <c r="G58" s="1"/>
      <c r="H58" s="10"/>
    </row>
    <row r="59" spans="2:8" ht="30" x14ac:dyDescent="0.25">
      <c r="B59" s="4"/>
      <c r="C59" s="8"/>
      <c r="D59" s="35" t="s">
        <v>24</v>
      </c>
      <c r="E59" s="28">
        <v>2</v>
      </c>
      <c r="F59" s="26" t="s">
        <v>22</v>
      </c>
      <c r="G59" s="31" t="s">
        <v>20</v>
      </c>
      <c r="H59" s="10"/>
    </row>
    <row r="60" spans="2:8" ht="43.35" customHeight="1" x14ac:dyDescent="0.25">
      <c r="B60" s="4"/>
      <c r="C60" s="8"/>
      <c r="D60" s="35" t="s">
        <v>25</v>
      </c>
      <c r="E60" s="28">
        <v>3</v>
      </c>
      <c r="F60" s="26" t="s">
        <v>27</v>
      </c>
      <c r="G60" s="32" t="s">
        <v>20</v>
      </c>
      <c r="H60" s="10"/>
    </row>
    <row r="61" spans="2:8" ht="75" x14ac:dyDescent="0.25">
      <c r="B61" s="4"/>
      <c r="C61" s="8"/>
      <c r="D61" s="24" t="s">
        <v>18</v>
      </c>
      <c r="E61" s="33">
        <v>94</v>
      </c>
      <c r="F61" s="26" t="s">
        <v>17</v>
      </c>
      <c r="G61" s="31" t="s">
        <v>6</v>
      </c>
      <c r="H61" s="10"/>
    </row>
    <row r="62" spans="2:8" x14ac:dyDescent="0.25">
      <c r="B62" s="4"/>
      <c r="C62" s="8"/>
      <c r="D62" s="9"/>
      <c r="E62" s="9"/>
      <c r="F62" s="9"/>
      <c r="G62" s="9"/>
      <c r="H62" s="10"/>
    </row>
    <row r="63" spans="2:8" x14ac:dyDescent="0.25">
      <c r="B63" s="4"/>
      <c r="C63" s="8"/>
      <c r="D63" s="9"/>
      <c r="E63" s="9"/>
      <c r="F63" s="9"/>
      <c r="G63" s="9"/>
      <c r="H63" s="10"/>
    </row>
    <row r="64" spans="2:8" x14ac:dyDescent="0.25">
      <c r="B64" s="4"/>
      <c r="C64" s="8"/>
      <c r="D64" s="34" t="s">
        <v>9</v>
      </c>
      <c r="E64" s="9"/>
      <c r="F64" s="9"/>
      <c r="G64" s="9"/>
      <c r="H64" s="10"/>
    </row>
    <row r="65" spans="2:8" ht="5.65" customHeight="1" x14ac:dyDescent="0.25">
      <c r="B65" s="4"/>
      <c r="C65" s="8"/>
      <c r="D65" s="9"/>
      <c r="E65" s="9"/>
      <c r="F65" s="9"/>
      <c r="G65" s="9"/>
      <c r="H65" s="10"/>
    </row>
    <row r="66" spans="2:8" x14ac:dyDescent="0.25">
      <c r="B66" s="4"/>
      <c r="C66" s="8"/>
      <c r="D66" s="20" t="s">
        <v>1</v>
      </c>
      <c r="E66" s="20" t="s">
        <v>2</v>
      </c>
      <c r="F66" s="20" t="s">
        <v>3</v>
      </c>
      <c r="G66" s="20" t="s">
        <v>4</v>
      </c>
      <c r="H66" s="10"/>
    </row>
    <row r="67" spans="2:8" x14ac:dyDescent="0.25">
      <c r="B67" s="4"/>
      <c r="C67" s="8"/>
      <c r="D67" s="17" t="s">
        <v>5</v>
      </c>
      <c r="E67" s="22">
        <v>1</v>
      </c>
      <c r="F67" s="22"/>
      <c r="G67" s="23"/>
      <c r="H67" s="10"/>
    </row>
    <row r="68" spans="2:8" ht="45" x14ac:dyDescent="0.25">
      <c r="B68" s="4"/>
      <c r="C68" s="8"/>
      <c r="D68" s="24" t="s">
        <v>23</v>
      </c>
      <c r="E68" s="25">
        <v>5000</v>
      </c>
      <c r="F68" s="26" t="s">
        <v>14</v>
      </c>
      <c r="G68" s="1"/>
      <c r="H68" s="10"/>
    </row>
    <row r="69" spans="2:8" ht="30" x14ac:dyDescent="0.25">
      <c r="B69" s="4"/>
      <c r="C69" s="8"/>
      <c r="D69" s="35" t="s">
        <v>24</v>
      </c>
      <c r="E69" s="28">
        <v>3</v>
      </c>
      <c r="F69" s="26" t="s">
        <v>13</v>
      </c>
      <c r="G69" s="27" t="s">
        <v>21</v>
      </c>
      <c r="H69" s="10"/>
    </row>
    <row r="70" spans="2:8" ht="45.6" customHeight="1" x14ac:dyDescent="0.25">
      <c r="B70" s="4"/>
      <c r="C70" s="8"/>
      <c r="D70" s="35" t="s">
        <v>25</v>
      </c>
      <c r="E70" s="28">
        <v>4</v>
      </c>
      <c r="F70" s="26" t="s">
        <v>26</v>
      </c>
      <c r="G70" s="27" t="s">
        <v>21</v>
      </c>
      <c r="H70" s="10"/>
    </row>
    <row r="71" spans="2:8" ht="75" x14ac:dyDescent="0.25">
      <c r="B71" s="4"/>
      <c r="C71" s="8"/>
      <c r="D71" s="24" t="s">
        <v>16</v>
      </c>
      <c r="E71" s="33">
        <v>510</v>
      </c>
      <c r="F71" s="26" t="s">
        <v>15</v>
      </c>
      <c r="G71" s="31" t="s">
        <v>6</v>
      </c>
      <c r="H71" s="10"/>
    </row>
    <row r="72" spans="2:8" x14ac:dyDescent="0.25">
      <c r="B72" s="4"/>
      <c r="C72" s="8"/>
      <c r="D72" s="9"/>
      <c r="E72" s="9"/>
      <c r="F72" s="9"/>
      <c r="G72" s="9"/>
      <c r="H72" s="10"/>
    </row>
    <row r="73" spans="2:8" ht="15.75" thickBot="1" x14ac:dyDescent="0.3">
      <c r="B73" s="11"/>
      <c r="C73" s="12"/>
      <c r="D73" s="13"/>
      <c r="E73" s="13"/>
      <c r="F73" s="13"/>
      <c r="G73" s="13"/>
      <c r="H73" s="14"/>
    </row>
  </sheetData>
  <hyperlinks>
    <hyperlink ref="G51" r:id="rId1" display="https://www.ivl.se/publikationer/publikationer/produktdatabaser-miljofordelar-med-aterbruk----klimatfordelar-med-aterbruk-av-it-produkter-samt-metod-for-databasskapande.html" xr:uid="{0E91AAD3-5AE4-4310-8857-99F52C6DA251}"/>
    <hyperlink ref="G61" r:id="rId2" display="https://www.ivl.se/publikationer/publikationer/produktdatabaser-miljofordelar-med-aterbruk----klimatfordelar-med-aterbruk-av-it-produkter-samt-metod-for-databasskapande.html" xr:uid="{0FF64769-7646-42AF-833B-D99EE02A5B50}"/>
    <hyperlink ref="G71" r:id="rId3" display="https://www.ivl.se/publikationer/publikationer/produktdatabaser-miljofordelar-med-aterbruk----klimatfordelar-med-aterbruk-av-it-produkter-samt-metod-for-databasskapande.html" xr:uid="{85E74FDA-72C6-4CA5-983D-A9EDFB85CBF5}"/>
    <hyperlink ref="G41" r:id="rId4" display="https://www.ivl.se/publikationer/publikationer/produktdatabaser-miljofordelar-med-aterbruk----klimatfordelar-med-aterbruk-av-it-produkter-samt-metod-for-databasskapande.html" xr:uid="{85BCB59B-54BD-4BB5-AF51-E583DDCBEE56}"/>
    <hyperlink ref="G60" r:id="rId5" xr:uid="{31438D79-BEEA-4865-95D6-A7DBF8B760A3}"/>
    <hyperlink ref="G70" r:id="rId6" xr:uid="{00BE4913-35B1-4F4B-9DBE-ED724262C350}"/>
    <hyperlink ref="G69" r:id="rId7" xr:uid="{6DDEE96B-A54B-4A31-A791-E97D5CA2CA25}"/>
    <hyperlink ref="G40" r:id="rId8" xr:uid="{74DF9A3B-AADC-4388-B4EC-1B84EFAD9934}"/>
    <hyperlink ref="G39" r:id="rId9" xr:uid="{466BAE01-6566-497D-AC49-AF6D71EB3C7A}"/>
    <hyperlink ref="G59" r:id="rId10" xr:uid="{44381880-DFF0-48AF-8EBC-C291067CCD95}"/>
    <hyperlink ref="G50" r:id="rId11" xr:uid="{114D0747-0809-4379-BB9A-E351B933C584}"/>
    <hyperlink ref="G49" r:id="rId12" xr:uid="{FAAFCC93-DA53-4563-8CA2-D6FD3FF5EBDF}"/>
  </hyperlinks>
  <pageMargins left="0.7" right="0.7" top="0.75" bottom="0.75" header="0.3" footer="0.3"/>
  <pageSetup paperSize="9" orientation="portrait" r:id="rId13"/>
  <drawing r:id="rId1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739FE704F80C14DA225DF2A1DC23842" ma:contentTypeVersion="11" ma:contentTypeDescription="Opprett et nytt dokument." ma:contentTypeScope="" ma:versionID="69bfbb525b0d12f69ba98f396d7cb1de">
  <xsd:schema xmlns:xsd="http://www.w3.org/2001/XMLSchema" xmlns:xs="http://www.w3.org/2001/XMLSchema" xmlns:p="http://schemas.microsoft.com/office/2006/metadata/properties" xmlns:ns2="467848e3-5c03-4c04-af4f-ba95e20870c9" xmlns:ns3="82b74a00-43a6-4076-ac55-a30bded87187" xmlns:ns4="adbb2028-43e6-4cc2-a67b-7a6125cf5ee2" targetNamespace="http://schemas.microsoft.com/office/2006/metadata/properties" ma:root="true" ma:fieldsID="6d8a8b8ef32f036e44736c0eccc25bc0" ns2:_="" ns3:_="" ns4:_="">
    <xsd:import namespace="467848e3-5c03-4c04-af4f-ba95e20870c9"/>
    <xsd:import namespace="82b74a00-43a6-4076-ac55-a30bded87187"/>
    <xsd:import namespace="adbb2028-43e6-4cc2-a67b-7a6125cf5ee2"/>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GenerationTime" minOccurs="0"/>
                <xsd:element ref="ns2:MediaServiceEventHashCode" minOccurs="0"/>
                <xsd:element ref="ns3:SharedWithUsers" minOccurs="0"/>
                <xsd:element ref="ns3:SharedWithDetails" minOccurs="0"/>
                <xsd:element ref="ns4:MediaServiceAutoKeyPoints" minOccurs="0"/>
                <xsd:element ref="ns4:MediaServiceKeyPoints" minOccurs="0"/>
                <xsd:element ref="ns4:lcf76f155ced4ddcb4097134ff3c332f" minOccurs="0"/>
                <xsd:element ref="ns3:TaxCatchAll" minOccurs="0"/>
                <xsd:element ref="ns4: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67848e3-5c03-4c04-af4f-ba95e20870c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Extracted Text" ma:internalName="MediaServiceOCR" ma:readOnly="true">
      <xsd:simpleType>
        <xsd:restriction base="dms:Note">
          <xsd:maxLength value="255"/>
        </xsd:restriction>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2b74a00-43a6-4076-ac55-a30bded87187"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element name="TaxCatchAll" ma:index="19" nillable="true" ma:displayName="Taxonomy Catch All Column" ma:hidden="true" ma:list="{684b6b28-8cca-4140-a6fc-dede0408c747}" ma:internalName="TaxCatchAll" ma:showField="CatchAllData" ma:web="82b74a00-43a6-4076-ac55-a30bded87187">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adbb2028-43e6-4cc2-a67b-7a6125cf5ee2" elementFormDefault="qualified">
    <xsd:import namespace="http://schemas.microsoft.com/office/2006/documentManagement/types"/>
    <xsd:import namespace="http://schemas.microsoft.com/office/infopath/2007/PartnerControls"/>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eb0be57b-a27d-473a-a780-396a80130851"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82b74a00-43a6-4076-ac55-a30bded87187" xsi:nil="true"/>
    <lcf76f155ced4ddcb4097134ff3c332f xmlns="adbb2028-43e6-4cc2-a67b-7a6125cf5ee2">
      <Terms xmlns="http://schemas.microsoft.com/office/infopath/2007/PartnerControls"/>
    </lcf76f155ced4ddcb4097134ff3c332f>
    <SharedWithUsers xmlns="82b74a00-43a6-4076-ac55-a30bded87187">
      <UserInfo>
        <DisplayName>Bjørn Kummeneje</DisplayName>
        <AccountId>195</AccountId>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F2F6F6A-B90A-401D-B298-7457843D41D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67848e3-5c03-4c04-af4f-ba95e20870c9"/>
    <ds:schemaRef ds:uri="82b74a00-43a6-4076-ac55-a30bded87187"/>
    <ds:schemaRef ds:uri="adbb2028-43e6-4cc2-a67b-7a6125cf5ee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C2E56AE-1F72-4C5C-8EAB-FD55A1FDEEDC}">
  <ds:schemaRefs>
    <ds:schemaRef ds:uri="http://purl.org/dc/terms/"/>
    <ds:schemaRef ds:uri="http://schemas.microsoft.com/office/2006/documentManagement/types"/>
    <ds:schemaRef ds:uri="http://schemas.openxmlformats.org/package/2006/metadata/core-properties"/>
    <ds:schemaRef ds:uri="http://purl.org/dc/elements/1.1/"/>
    <ds:schemaRef ds:uri="http://www.w3.org/XML/1998/namespace"/>
    <ds:schemaRef ds:uri="http://schemas.microsoft.com/office/infopath/2007/PartnerControls"/>
    <ds:schemaRef ds:uri="467848e3-5c03-4c04-af4f-ba95e20870c9"/>
    <ds:schemaRef ds:uri="adbb2028-43e6-4cc2-a67b-7a6125cf5ee2"/>
    <ds:schemaRef ds:uri="82b74a00-43a6-4076-ac55-a30bded87187"/>
    <ds:schemaRef ds:uri="http://schemas.microsoft.com/office/2006/metadata/properties"/>
    <ds:schemaRef ds:uri="http://purl.org/dc/dcmitype/"/>
  </ds:schemaRefs>
</ds:datastoreItem>
</file>

<file path=customXml/itemProps3.xml><?xml version="1.0" encoding="utf-8"?>
<ds:datastoreItem xmlns:ds="http://schemas.openxmlformats.org/officeDocument/2006/customXml" ds:itemID="{227C4A5C-7F09-4274-9288-8D1D775D712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7</vt:i4>
      </vt:variant>
    </vt:vector>
  </HeadingPairs>
  <TitlesOfParts>
    <vt:vector size="7" baseType="lpstr">
      <vt:lpstr>Forside</vt:lpstr>
      <vt:lpstr>Massetransport i tilbud</vt:lpstr>
      <vt:lpstr>Dataark Masser</vt:lpstr>
      <vt:lpstr>Veiledning maskiner</vt:lpstr>
      <vt:lpstr>Maskiner i tilbud</vt:lpstr>
      <vt:lpstr>Dataark maskin</vt:lpstr>
      <vt:lpstr>Bakgrunnsinfo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Helga Nermoen Burheim</dc:creator>
  <cp:keywords/>
  <dc:description/>
  <cp:lastModifiedBy>Dominique Sellier</cp:lastModifiedBy>
  <cp:revision/>
  <dcterms:created xsi:type="dcterms:W3CDTF">2023-03-14T14:26:59Z</dcterms:created>
  <dcterms:modified xsi:type="dcterms:W3CDTF">2024-01-19T14:17:43Z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0x010100A739FE704F80C14DA225DF2A1DC23842</vt:lpwstr>
  </property>
  <property fmtid="{D5CDD505-2E9C-101B-9397-08002B2CF9AE}" pid="3" name="MediaServiceImageTags">
    <vt:lpwstr/>
  </property>
</Properties>
</file>